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vit-my.sharepoint.com/personal/piret_zahkna_elvl_ee/Documents/Eelarve/"/>
    </mc:Choice>
  </mc:AlternateContent>
  <xr:revisionPtr revIDLastSave="70" documentId="8_{18E9C632-BF79-4A30-8F76-72EED8272916}" xr6:coauthVersionLast="47" xr6:coauthVersionMax="47" xr10:uidLastSave="{DC2DE7DC-E9F4-4A99-9446-EE5C54CBFF0F}"/>
  <bookViews>
    <workbookView xWindow="6045" yWindow="405" windowWidth="21135" windowHeight="21315" xr2:uid="{9B5D4F94-E0FF-4A75-BCFA-F56B40881F1D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" i="1" l="1"/>
  <c r="E30" i="1"/>
  <c r="D30" i="1"/>
  <c r="D29" i="1"/>
  <c r="D10" i="1"/>
  <c r="E10" i="1" s="1"/>
  <c r="D12" i="1"/>
  <c r="E12" i="1"/>
  <c r="C12" i="1"/>
  <c r="D54" i="1"/>
  <c r="C54" i="1"/>
  <c r="E55" i="1"/>
  <c r="E54" i="1" s="1"/>
  <c r="E53" i="1"/>
  <c r="E52" i="1" s="1"/>
  <c r="D52" i="1"/>
  <c r="C52" i="1"/>
  <c r="E51" i="1"/>
  <c r="E50" i="1"/>
  <c r="D49" i="1"/>
  <c r="C49" i="1"/>
  <c r="E48" i="1"/>
  <c r="E47" i="1" s="1"/>
  <c r="D47" i="1"/>
  <c r="C47" i="1"/>
  <c r="E46" i="1"/>
  <c r="E45" i="1"/>
  <c r="E44" i="1"/>
  <c r="E43" i="1" s="1"/>
  <c r="D43" i="1"/>
  <c r="C43" i="1"/>
  <c r="D41" i="1"/>
  <c r="C41" i="1"/>
  <c r="E42" i="1"/>
  <c r="E41" i="1" s="1"/>
  <c r="E40" i="1"/>
  <c r="E39" i="1"/>
  <c r="E38" i="1" s="1"/>
  <c r="D38" i="1"/>
  <c r="C38" i="1"/>
  <c r="C35" i="1"/>
  <c r="E36" i="1"/>
  <c r="D35" i="1"/>
  <c r="E37" i="1"/>
  <c r="E35" i="1" s="1"/>
  <c r="E34" i="1"/>
  <c r="E33" i="1"/>
  <c r="D32" i="1"/>
  <c r="C32" i="1"/>
  <c r="E32" i="1" s="1"/>
  <c r="E28" i="1"/>
  <c r="E27" i="1"/>
  <c r="C26" i="1"/>
  <c r="E24" i="1"/>
  <c r="E25" i="1"/>
  <c r="E9" i="1"/>
  <c r="E8" i="1"/>
  <c r="E6" i="1"/>
  <c r="E5" i="1"/>
  <c r="D23" i="1"/>
  <c r="C23" i="1"/>
  <c r="E23" i="1" s="1"/>
  <c r="D17" i="1"/>
  <c r="E17" i="1"/>
  <c r="C17" i="1"/>
  <c r="D7" i="1"/>
  <c r="C7" i="1"/>
  <c r="D4" i="1"/>
  <c r="C4" i="1"/>
  <c r="C11" i="1" s="1"/>
  <c r="D26" i="1" l="1"/>
  <c r="E29" i="1"/>
  <c r="E26" i="1" s="1"/>
  <c r="D11" i="1"/>
  <c r="D16" i="1" s="1"/>
  <c r="C16" i="1"/>
  <c r="E49" i="1"/>
  <c r="E7" i="1"/>
  <c r="E4" i="1"/>
  <c r="E11" i="1" s="1"/>
  <c r="E16" i="1" s="1"/>
</calcChain>
</file>

<file path=xl/sharedStrings.xml><?xml version="1.0" encoding="utf-8"?>
<sst xmlns="http://schemas.openxmlformats.org/spreadsheetml/2006/main" count="66" uniqueCount="39">
  <si>
    <t>Eelarve osa</t>
  </si>
  <si>
    <t>Kirje</t>
  </si>
  <si>
    <t>PÕHITEGEVUSE TULUD KOKKU</t>
  </si>
  <si>
    <t>PÕHITEGEVUSE KULUD KOKKU</t>
  </si>
  <si>
    <t>PÕHITEGEVUSE TULEM</t>
  </si>
  <si>
    <t>INVESTEERIMISTEGEVUS KOKKU</t>
  </si>
  <si>
    <t>EELARVE TULEM</t>
  </si>
  <si>
    <t>LIKVIIDSETE VARADE MUUTUS</t>
  </si>
  <si>
    <t>Raha perioodi alguses</t>
  </si>
  <si>
    <t>Raha perioodi lõpus</t>
  </si>
  <si>
    <t>MUUDATUS</t>
  </si>
  <si>
    <t>2026 LÕPIK</t>
  </si>
  <si>
    <t>2026 KEHTIV</t>
  </si>
  <si>
    <t>Üksus</t>
  </si>
  <si>
    <t>BÜROO, JUHTORGANID JA VÄLISSUHTED</t>
  </si>
  <si>
    <t>Põhitegevuse tulud</t>
  </si>
  <si>
    <t>sh toetused</t>
  </si>
  <si>
    <t>sh muud tulud</t>
  </si>
  <si>
    <t>Põhitegevuse kulud</t>
  </si>
  <si>
    <t>sh antud toetused</t>
  </si>
  <si>
    <t>Investeerimistegevus</t>
  </si>
  <si>
    <t>IKT KOMPETENTSIKESKUS</t>
  </si>
  <si>
    <t>LÕIMUMINE</t>
  </si>
  <si>
    <t>INIMVARA ARENDAMINE</t>
  </si>
  <si>
    <t>KLIIMAPROJEKTID</t>
  </si>
  <si>
    <t>Tulude ja kulude jaotus üksuste lõikes</t>
  </si>
  <si>
    <t>sh tööjõukulud</t>
  </si>
  <si>
    <t>sh majandamiskulud</t>
  </si>
  <si>
    <t>sh antud toetused investeeringuks</t>
  </si>
  <si>
    <t>sh investeeringud</t>
  </si>
  <si>
    <t>Toetused</t>
  </si>
  <si>
    <t>Muud tulud</t>
  </si>
  <si>
    <t>Antud toetused</t>
  </si>
  <si>
    <t>Tööjõukulud</t>
  </si>
  <si>
    <t>Majandamiskulud</t>
  </si>
  <si>
    <t>Investeeringu toetus</t>
  </si>
  <si>
    <t>Eesti Linnade ja Valdade Liidu 2026 II lisaeelarve</t>
  </si>
  <si>
    <t>Intressitulud</t>
  </si>
  <si>
    <t>sh intressitulud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</si>
</sst>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425]_-;\-* #,##0\ [$€-425]_-;_-* &quot;-&quot;??\ [$€-425]_-;_-@_-"/>
  </numFmts>
  <fonts count="13">
    <font>
      <sz val="11"/>
      <color theme="1"/>
      <name val="Aptos Narrow"/>
      <family val="2"/>
      <charset val="186"/>
      <scheme val="min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sz val="11"/>
      <name val="Carlito"/>
    </font>
    <font>
      <sz val="10"/>
      <color rgb="FF1F2933"/>
      <name val="Aptos"/>
      <family val="2"/>
    </font>
    <font>
      <i/>
      <sz val="10"/>
      <color rgb="FF1F2933"/>
      <name val="Aptos"/>
      <family val="2"/>
      <charset val="186"/>
    </font>
    <font>
      <sz val="10"/>
      <color rgb="FF1F2933"/>
      <name val="Aptos"/>
      <family val="2"/>
      <charset val="186"/>
    </font>
    <font>
      <sz val="10"/>
      <color rgb="FFFFFFFF"/>
      <name val="Aptos"/>
      <family val="2"/>
      <charset val="186"/>
    </font>
    <font>
      <sz val="10"/>
      <name val="Aptos"/>
      <family val="2"/>
      <charset val="186"/>
    </font>
    <font>
      <i/>
      <sz val="10"/>
      <name val="Aptos"/>
      <family val="2"/>
    </font>
    <font>
      <i/>
      <sz val="10"/>
      <color rgb="FF1F2933"/>
      <name val="Aptos"/>
      <family val="2"/>
    </font>
    <font>
      <i/>
      <sz val="10"/>
      <name val="Aptos"/>
      <family val="2"/>
      <charset val="186"/>
    </font>
    <font>
      <sz val="10"/>
      <color rgb="FFFFFFFF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16753A"/>
      </left>
      <right style="thin">
        <color rgb="FFB8CFDA"/>
      </right>
      <top style="thin">
        <color rgb="FF16753A"/>
      </top>
      <bottom style="thin">
        <color rgb="FF16753A"/>
      </bottom>
      <diagonal/>
    </border>
    <border>
      <left style="thin">
        <color rgb="FFB8CFDA"/>
      </left>
      <right style="thin">
        <color rgb="FFB8CFDA"/>
      </right>
      <top style="thin">
        <color rgb="FF16753A"/>
      </top>
      <bottom style="thin">
        <color rgb="FF16753A"/>
      </bottom>
      <diagonal/>
    </border>
    <border>
      <left style="thin">
        <color rgb="FFB8CFDA"/>
      </left>
      <right style="thin">
        <color rgb="FFB8CFDA"/>
      </right>
      <top style="thin">
        <color rgb="FFB8CFDA"/>
      </top>
      <bottom style="thin">
        <color rgb="FFB8CFDA"/>
      </bottom>
      <diagonal/>
    </border>
    <border>
      <left style="thin">
        <color rgb="FFEA6B2D"/>
      </left>
      <right style="thin">
        <color rgb="FFB8CFDA"/>
      </right>
      <top style="thin">
        <color rgb="FFEA6B2D"/>
      </top>
      <bottom style="thin">
        <color rgb="FFEA6B2D"/>
      </bottom>
      <diagonal/>
    </border>
    <border>
      <left style="thin">
        <color rgb="FFB8CFDA"/>
      </left>
      <right style="thin">
        <color rgb="FFB8CFDA"/>
      </right>
      <top style="thin">
        <color rgb="FFEA6B2D"/>
      </top>
      <bottom style="thin">
        <color rgb="FFEA6B2D"/>
      </bottom>
      <diagonal/>
    </border>
    <border>
      <left style="thin">
        <color rgb="FF16753A"/>
      </left>
      <right style="thin">
        <color rgb="FFB8CFDA"/>
      </right>
      <top style="thin">
        <color rgb="FF16753A"/>
      </top>
      <bottom/>
      <diagonal/>
    </border>
    <border>
      <left style="thin">
        <color rgb="FFB8CFDA"/>
      </left>
      <right style="thin">
        <color rgb="FFB8CFDA"/>
      </right>
      <top style="thin">
        <color rgb="FF16753A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B8CFDA"/>
      </right>
      <top/>
      <bottom/>
      <diagonal/>
    </border>
    <border>
      <left style="thin">
        <color rgb="FFB8CFDA"/>
      </left>
      <right style="thin">
        <color rgb="FFB8CFDA"/>
      </right>
      <top/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/>
  </cellStyleXfs>
  <cellXfs count="40">
    <xf numFmtId="0" fontId="0" fillId="0" borderId="0" xfId="0"/>
    <xf numFmtId="0" fontId="4" fillId="0" borderId="6" xfId="3" applyFont="1" applyBorder="1" applyAlignment="1">
      <alignment vertical="center"/>
    </xf>
    <xf numFmtId="164" fontId="4" fillId="0" borderId="6" xfId="3" applyNumberFormat="1" applyFont="1" applyBorder="1" applyAlignment="1">
      <alignment horizontal="right"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164" fontId="8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 indent="1"/>
    </xf>
    <xf numFmtId="164" fontId="9" fillId="0" borderId="0" xfId="3" applyNumberFormat="1" applyFont="1" applyAlignment="1">
      <alignment horizontal="right" vertical="center"/>
    </xf>
    <xf numFmtId="0" fontId="10" fillId="0" borderId="0" xfId="3" applyFont="1" applyAlignment="1">
      <alignment horizontal="left" vertical="center" indent="1"/>
    </xf>
    <xf numFmtId="0" fontId="5" fillId="0" borderId="0" xfId="3" applyFont="1" applyAlignment="1">
      <alignment horizontal="left" vertical="center" indent="1"/>
    </xf>
    <xf numFmtId="0" fontId="11" fillId="0" borderId="0" xfId="3" applyFont="1" applyAlignment="1">
      <alignment horizontal="left" vertical="center" indent="1"/>
    </xf>
    <xf numFmtId="164" fontId="0" fillId="0" borderId="0" xfId="0" applyNumberFormat="1"/>
    <xf numFmtId="0" fontId="6" fillId="3" borderId="0" xfId="3" applyFont="1" applyFill="1" applyAlignment="1">
      <alignment vertical="center"/>
    </xf>
    <xf numFmtId="164" fontId="8" fillId="3" borderId="0" xfId="3" applyNumberFormat="1" applyFont="1" applyFill="1" applyAlignment="1">
      <alignment horizontal="right" vertical="center"/>
    </xf>
    <xf numFmtId="0" fontId="8" fillId="3" borderId="0" xfId="3" applyFont="1" applyFill="1" applyAlignment="1">
      <alignment vertical="center"/>
    </xf>
    <xf numFmtId="164" fontId="0" fillId="3" borderId="0" xfId="0" applyNumberFormat="1" applyFill="1"/>
    <xf numFmtId="0" fontId="12" fillId="4" borderId="4" xfId="3" applyFont="1" applyFill="1" applyBorder="1" applyAlignment="1">
      <alignment vertical="center"/>
    </xf>
    <xf numFmtId="0" fontId="12" fillId="4" borderId="5" xfId="3" applyFont="1" applyFill="1" applyBorder="1" applyAlignment="1">
      <alignment vertical="center"/>
    </xf>
    <xf numFmtId="164" fontId="12" fillId="4" borderId="5" xfId="3" applyNumberFormat="1" applyFont="1" applyFill="1" applyBorder="1" applyAlignment="1">
      <alignment horizontal="right" vertical="center"/>
    </xf>
    <xf numFmtId="0" fontId="12" fillId="4" borderId="7" xfId="3" applyFont="1" applyFill="1" applyBorder="1" applyAlignment="1">
      <alignment vertical="center"/>
    </xf>
    <xf numFmtId="0" fontId="12" fillId="4" borderId="8" xfId="3" applyFont="1" applyFill="1" applyBorder="1" applyAlignment="1">
      <alignment vertical="center"/>
    </xf>
    <xf numFmtId="164" fontId="12" fillId="4" borderId="8" xfId="3" applyNumberFormat="1" applyFont="1" applyFill="1" applyBorder="1" applyAlignment="1">
      <alignment horizontal="right" vertical="center"/>
    </xf>
    <xf numFmtId="0" fontId="12" fillId="4" borderId="9" xfId="3" applyFont="1" applyFill="1" applyBorder="1" applyAlignment="1">
      <alignment vertical="center"/>
    </xf>
    <xf numFmtId="0" fontId="12" fillId="4" borderId="10" xfId="3" applyFont="1" applyFill="1" applyBorder="1" applyAlignment="1">
      <alignment vertical="center"/>
    </xf>
    <xf numFmtId="164" fontId="12" fillId="4" borderId="10" xfId="3" applyNumberFormat="1" applyFont="1" applyFill="1" applyBorder="1" applyAlignment="1">
      <alignment horizontal="right" vertical="center"/>
    </xf>
    <xf numFmtId="0" fontId="12" fillId="2" borderId="7" xfId="3" applyFont="1" applyFill="1" applyBorder="1" applyAlignment="1">
      <alignment vertical="center"/>
    </xf>
    <xf numFmtId="0" fontId="12" fillId="2" borderId="8" xfId="3" applyFont="1" applyFill="1" applyBorder="1" applyAlignment="1">
      <alignment vertical="center"/>
    </xf>
    <xf numFmtId="164" fontId="12" fillId="2" borderId="8" xfId="3" applyNumberFormat="1" applyFont="1" applyFill="1" applyBorder="1" applyAlignment="1">
      <alignment horizontal="right" vertical="center"/>
    </xf>
    <xf numFmtId="0" fontId="12" fillId="2" borderId="3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2" xfId="3" applyFont="1" applyBorder="1" applyAlignment="1">
      <alignment vertical="center"/>
    </xf>
    <xf numFmtId="0" fontId="4" fillId="0" borderId="13" xfId="3" applyFont="1" applyBorder="1" applyAlignment="1">
      <alignment vertical="center"/>
    </xf>
    <xf numFmtId="164" fontId="4" fillId="0" borderId="13" xfId="3" applyNumberFormat="1" applyFont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1" fillId="0" borderId="1" xfId="1" applyAlignment="1">
      <alignment horizontal="center"/>
    </xf>
    <xf numFmtId="0" fontId="2" fillId="0" borderId="2" xfId="2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horizontal="center"/>
    </xf>
    <xf numFmtId="164" fontId="9" fillId="3" borderId="0" xfId="3" applyNumberFormat="1" applyFont="1" applyFill="1" applyAlignment="1">
      <alignment horizontal="right" vertical="center"/>
    </xf>
  </cellXfs>
  <cellStyles count="4">
    <cellStyle name="Normaallaad" xfId="0" builtinId="0"/>
    <cellStyle name="Normal" xfId="3" xr:uid="{15A9B35E-E42C-486E-879F-7495504BFE13}"/>
    <cellStyle name="Pealkiri 1" xfId="1" builtinId="16"/>
    <cellStyle name="Pealkiri 2" xfId="2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2E6F-B51D-432C-94B1-36F3308F9277}">
  <dimension ref="A1:K59"/>
  <sheetViews>
    <sheetView tabSelected="1" zoomScaleNormal="100" workbookViewId="0">
      <selection activeCell="D32" sqref="D32"/>
    </sheetView>
  </sheetViews>
  <sheetFormatPr defaultRowHeight="15"/>
  <cols>
    <col min="1" max="1" width="28.28515625" customWidth="1"/>
    <col min="2" max="2" width="22.28515625" customWidth="1"/>
    <col min="3" max="3" width="12" bestFit="1" customWidth="1"/>
    <col min="4" max="4" width="10.5703125" bestFit="1" customWidth="1"/>
    <col min="5" max="5" width="12" bestFit="1" customWidth="1"/>
    <col min="8" max="8" width="11.7109375" bestFit="1" customWidth="1"/>
  </cols>
  <sheetData>
    <row r="1" spans="1:5" ht="20.25" thickBot="1">
      <c r="A1" s="35" t="s">
        <v>36</v>
      </c>
      <c r="B1" s="35"/>
      <c r="C1" s="35"/>
      <c r="D1" s="35"/>
      <c r="E1" s="35"/>
    </row>
    <row r="2" spans="1:5" ht="15.75" thickTop="1"/>
    <row r="3" spans="1:5">
      <c r="A3" s="29" t="s">
        <v>0</v>
      </c>
      <c r="B3" s="29" t="s">
        <v>1</v>
      </c>
      <c r="C3" s="29" t="s">
        <v>12</v>
      </c>
      <c r="D3" s="29" t="s">
        <v>10</v>
      </c>
      <c r="E3" s="29" t="s">
        <v>11</v>
      </c>
    </row>
    <row r="4" spans="1:5">
      <c r="A4" s="17" t="s">
        <v>2</v>
      </c>
      <c r="B4" s="18"/>
      <c r="C4" s="19">
        <f>C5+C6</f>
        <v>3272149</v>
      </c>
      <c r="D4" s="19">
        <f t="shared" ref="D4" si="0">D5+D6</f>
        <v>-61365</v>
      </c>
      <c r="E4" s="19">
        <f>E5+E6</f>
        <v>3210784</v>
      </c>
    </row>
    <row r="5" spans="1:5">
      <c r="A5" s="1"/>
      <c r="B5" s="1" t="s">
        <v>30</v>
      </c>
      <c r="C5" s="2">
        <v>3272149</v>
      </c>
      <c r="D5" s="2">
        <v>-407173</v>
      </c>
      <c r="E5" s="2">
        <f>C5+D5</f>
        <v>2864976</v>
      </c>
    </row>
    <row r="6" spans="1:5">
      <c r="A6" s="1"/>
      <c r="B6" s="1" t="s">
        <v>31</v>
      </c>
      <c r="C6" s="2">
        <v>0</v>
      </c>
      <c r="D6" s="2">
        <v>345808</v>
      </c>
      <c r="E6" s="2">
        <f>C6+D6</f>
        <v>345808</v>
      </c>
    </row>
    <row r="7" spans="1:5">
      <c r="A7" s="17" t="s">
        <v>3</v>
      </c>
      <c r="B7" s="18"/>
      <c r="C7" s="19">
        <f>C8+C9+C10</f>
        <v>-3309434</v>
      </c>
      <c r="D7" s="19">
        <f t="shared" ref="D7" si="1">D8+D9+D10</f>
        <v>-51822</v>
      </c>
      <c r="E7" s="19">
        <f>E8+E9+E10</f>
        <v>-3361256</v>
      </c>
    </row>
    <row r="8" spans="1:5">
      <c r="A8" s="1"/>
      <c r="B8" s="1" t="s">
        <v>32</v>
      </c>
      <c r="C8" s="2">
        <v>0</v>
      </c>
      <c r="D8" s="2">
        <v>-946902</v>
      </c>
      <c r="E8" s="2">
        <f>C8+D8</f>
        <v>-946902</v>
      </c>
    </row>
    <row r="9" spans="1:5">
      <c r="A9" s="1"/>
      <c r="B9" s="1" t="s">
        <v>33</v>
      </c>
      <c r="C9" s="2">
        <v>-1198748</v>
      </c>
      <c r="D9" s="2">
        <v>8896</v>
      </c>
      <c r="E9" s="2">
        <f t="shared" ref="E9:E10" si="2">C9+D9</f>
        <v>-1189852</v>
      </c>
    </row>
    <row r="10" spans="1:5">
      <c r="A10" s="1"/>
      <c r="B10" s="1" t="s">
        <v>34</v>
      </c>
      <c r="C10" s="2">
        <v>-2110686</v>
      </c>
      <c r="D10" s="2">
        <f>886534-350</f>
        <v>886184</v>
      </c>
      <c r="E10" s="2">
        <f t="shared" si="2"/>
        <v>-1224502</v>
      </c>
    </row>
    <row r="11" spans="1:5">
      <c r="A11" s="26" t="s">
        <v>4</v>
      </c>
      <c r="B11" s="27"/>
      <c r="C11" s="28">
        <f>C4+C7</f>
        <v>-37285</v>
      </c>
      <c r="D11" s="28">
        <f t="shared" ref="D11:E11" si="3">D4+D7</f>
        <v>-113187</v>
      </c>
      <c r="E11" s="28">
        <f t="shared" si="3"/>
        <v>-150472</v>
      </c>
    </row>
    <row r="12" spans="1:5">
      <c r="A12" s="17" t="s">
        <v>5</v>
      </c>
      <c r="B12" s="18"/>
      <c r="C12" s="19">
        <f>C13+C14+C15</f>
        <v>0</v>
      </c>
      <c r="D12" s="19">
        <f t="shared" ref="D12:E12" si="4">D13+D14+D15</f>
        <v>350</v>
      </c>
      <c r="E12" s="19">
        <f t="shared" si="4"/>
        <v>350</v>
      </c>
    </row>
    <row r="13" spans="1:5">
      <c r="A13" s="1"/>
      <c r="B13" s="1" t="s">
        <v>20</v>
      </c>
      <c r="C13" s="2">
        <v>0</v>
      </c>
      <c r="D13" s="2">
        <v>-151830</v>
      </c>
      <c r="E13" s="2">
        <v>-151830</v>
      </c>
    </row>
    <row r="14" spans="1:5">
      <c r="A14" s="1"/>
      <c r="B14" s="1" t="s">
        <v>35</v>
      </c>
      <c r="C14" s="2">
        <v>0</v>
      </c>
      <c r="D14" s="2">
        <v>151830</v>
      </c>
      <c r="E14" s="2">
        <v>151830</v>
      </c>
    </row>
    <row r="15" spans="1:5">
      <c r="A15" s="31"/>
      <c r="B15" s="32" t="s">
        <v>37</v>
      </c>
      <c r="C15" s="33">
        <v>0</v>
      </c>
      <c r="D15" s="33">
        <v>350</v>
      </c>
      <c r="E15" s="33">
        <v>350</v>
      </c>
    </row>
    <row r="16" spans="1:5">
      <c r="A16" s="20" t="s">
        <v>6</v>
      </c>
      <c r="B16" s="21"/>
      <c r="C16" s="22">
        <f>C11+C12</f>
        <v>-37285</v>
      </c>
      <c r="D16" s="22">
        <f>D11+D12</f>
        <v>-112837</v>
      </c>
      <c r="E16" s="22">
        <f t="shared" ref="E16" si="5">E11+E12</f>
        <v>-150122</v>
      </c>
    </row>
    <row r="17" spans="1:11">
      <c r="A17" s="23" t="s">
        <v>7</v>
      </c>
      <c r="B17" s="24"/>
      <c r="C17" s="25">
        <f>C19-C18</f>
        <v>-37285</v>
      </c>
      <c r="D17" s="25">
        <f t="shared" ref="D17:E17" si="6">D19-D18</f>
        <v>-112837</v>
      </c>
      <c r="E17" s="25">
        <f t="shared" si="6"/>
        <v>-150122</v>
      </c>
    </row>
    <row r="18" spans="1:11">
      <c r="A18" s="3"/>
      <c r="B18" s="3" t="s">
        <v>8</v>
      </c>
      <c r="C18" s="6">
        <v>628735.16</v>
      </c>
      <c r="D18" s="6">
        <v>628735.16</v>
      </c>
      <c r="E18" s="6">
        <v>628735.16</v>
      </c>
    </row>
    <row r="19" spans="1:11">
      <c r="A19" s="4"/>
      <c r="B19" s="5" t="s">
        <v>9</v>
      </c>
      <c r="C19" s="6">
        <v>591450.16</v>
      </c>
      <c r="D19" s="6">
        <v>515898.16000000003</v>
      </c>
      <c r="E19" s="6">
        <v>478613.16000000003</v>
      </c>
    </row>
    <row r="21" spans="1:11" ht="18" thickBot="1">
      <c r="A21" s="36" t="s">
        <v>25</v>
      </c>
      <c r="B21" s="36"/>
      <c r="C21" s="36"/>
      <c r="D21" s="36"/>
      <c r="E21" s="36"/>
    </row>
    <row r="22" spans="1:11" ht="15.75" thickTop="1">
      <c r="A22" s="29" t="s">
        <v>13</v>
      </c>
      <c r="B22" s="29" t="s">
        <v>1</v>
      </c>
      <c r="C22" s="29" t="s">
        <v>12</v>
      </c>
      <c r="D22" s="29" t="s">
        <v>10</v>
      </c>
      <c r="E22" s="29" t="s">
        <v>11</v>
      </c>
      <c r="H22" s="12"/>
      <c r="I22" s="12"/>
      <c r="J22" s="12"/>
      <c r="K22" s="12"/>
    </row>
    <row r="23" spans="1:11" ht="15" customHeight="1">
      <c r="A23" s="37" t="s">
        <v>14</v>
      </c>
      <c r="B23" s="13" t="s">
        <v>15</v>
      </c>
      <c r="C23" s="14">
        <f>C24+C25</f>
        <v>1109119</v>
      </c>
      <c r="D23" s="14">
        <f t="shared" ref="D23" si="7">D24+D25</f>
        <v>51808</v>
      </c>
      <c r="E23" s="14">
        <f>C23+D23</f>
        <v>1160927</v>
      </c>
      <c r="H23" s="12"/>
      <c r="I23" s="12"/>
      <c r="J23" s="12"/>
      <c r="K23" s="12"/>
    </row>
    <row r="24" spans="1:11">
      <c r="A24" s="34"/>
      <c r="B24" s="7" t="s">
        <v>16</v>
      </c>
      <c r="C24" s="8">
        <v>1109119</v>
      </c>
      <c r="D24" s="8">
        <v>-75000</v>
      </c>
      <c r="E24" s="8">
        <f t="shared" ref="E24:E25" si="8">C24+D24</f>
        <v>1034119</v>
      </c>
    </row>
    <row r="25" spans="1:11">
      <c r="A25" s="34"/>
      <c r="B25" s="9" t="s">
        <v>17</v>
      </c>
      <c r="C25" s="8"/>
      <c r="D25" s="8">
        <v>126808</v>
      </c>
      <c r="E25" s="8">
        <f t="shared" si="8"/>
        <v>126808</v>
      </c>
    </row>
    <row r="26" spans="1:11">
      <c r="A26" s="34"/>
      <c r="B26" s="15" t="s">
        <v>18</v>
      </c>
      <c r="C26" s="16">
        <f>C27+C28+C29</f>
        <v>-1115963</v>
      </c>
      <c r="D26" s="16">
        <f>D27+D28+D29</f>
        <v>-126733</v>
      </c>
      <c r="E26" s="16">
        <f>E27+E28+E29</f>
        <v>-1242696</v>
      </c>
    </row>
    <row r="27" spans="1:11">
      <c r="A27" s="34"/>
      <c r="B27" s="10" t="s">
        <v>19</v>
      </c>
      <c r="C27" s="8"/>
      <c r="D27" s="8">
        <v>-9000</v>
      </c>
      <c r="E27" s="8">
        <f>C27+D27</f>
        <v>-9000</v>
      </c>
    </row>
    <row r="28" spans="1:11">
      <c r="A28" s="34"/>
      <c r="B28" s="11" t="s">
        <v>26</v>
      </c>
      <c r="C28" s="8">
        <v>-775765</v>
      </c>
      <c r="D28" s="8">
        <v>9000</v>
      </c>
      <c r="E28" s="8">
        <f t="shared" ref="E28:E29" si="9">C28+D28</f>
        <v>-766765</v>
      </c>
    </row>
    <row r="29" spans="1:11">
      <c r="A29" s="34"/>
      <c r="B29" s="10" t="s">
        <v>27</v>
      </c>
      <c r="C29" s="8">
        <v>-340198</v>
      </c>
      <c r="D29" s="8">
        <f>-126383-350</f>
        <v>-126733</v>
      </c>
      <c r="E29" s="8">
        <f t="shared" si="9"/>
        <v>-466931</v>
      </c>
    </row>
    <row r="30" spans="1:11">
      <c r="A30" s="30"/>
      <c r="B30" s="15" t="s">
        <v>20</v>
      </c>
      <c r="C30" s="39"/>
      <c r="D30" s="39">
        <f>D31</f>
        <v>350</v>
      </c>
      <c r="E30" s="39">
        <f>E31</f>
        <v>350</v>
      </c>
    </row>
    <row r="31" spans="1:11">
      <c r="A31" s="30"/>
      <c r="B31" s="10" t="s">
        <v>38</v>
      </c>
      <c r="C31" s="8"/>
      <c r="D31" s="8">
        <v>350</v>
      </c>
      <c r="E31" s="8">
        <f>D31+C31</f>
        <v>350</v>
      </c>
    </row>
    <row r="32" spans="1:11">
      <c r="A32" s="34" t="s">
        <v>21</v>
      </c>
      <c r="B32" s="13" t="s">
        <v>15</v>
      </c>
      <c r="C32" s="14">
        <f>C33+C34</f>
        <v>780000</v>
      </c>
      <c r="D32" s="14">
        <f t="shared" ref="D32" si="10">D33+D34</f>
        <v>-56077</v>
      </c>
      <c r="E32" s="14">
        <f>C32+D32</f>
        <v>723923</v>
      </c>
    </row>
    <row r="33" spans="1:5">
      <c r="A33" s="34"/>
      <c r="B33" s="7" t="s">
        <v>16</v>
      </c>
      <c r="C33" s="8">
        <v>780000</v>
      </c>
      <c r="D33" s="8">
        <v>-275077</v>
      </c>
      <c r="E33" s="8">
        <f>C33+D33</f>
        <v>504923</v>
      </c>
    </row>
    <row r="34" spans="1:5">
      <c r="A34" s="34"/>
      <c r="B34" s="9" t="s">
        <v>17</v>
      </c>
      <c r="C34" s="8"/>
      <c r="D34" s="8">
        <v>219000</v>
      </c>
      <c r="E34" s="8">
        <f>C34+D34</f>
        <v>219000</v>
      </c>
    </row>
    <row r="35" spans="1:5">
      <c r="A35" s="34"/>
      <c r="B35" s="15" t="s">
        <v>18</v>
      </c>
      <c r="C35" s="16">
        <f>C36+C37</f>
        <v>-777896</v>
      </c>
      <c r="D35" s="16">
        <f t="shared" ref="D35:E35" si="11">D36+D37</f>
        <v>53973</v>
      </c>
      <c r="E35" s="16">
        <f t="shared" si="11"/>
        <v>-723923</v>
      </c>
    </row>
    <row r="36" spans="1:5">
      <c r="A36" s="34"/>
      <c r="B36" s="11" t="s">
        <v>26</v>
      </c>
      <c r="C36" s="8">
        <v>-256896</v>
      </c>
      <c r="D36" s="8">
        <v>-104</v>
      </c>
      <c r="E36" s="8">
        <f>C36+D36</f>
        <v>-257000</v>
      </c>
    </row>
    <row r="37" spans="1:5">
      <c r="A37" s="34"/>
      <c r="B37" s="10" t="s">
        <v>27</v>
      </c>
      <c r="C37" s="8">
        <v>-521000</v>
      </c>
      <c r="D37" s="8">
        <v>54077</v>
      </c>
      <c r="E37" s="8">
        <f t="shared" ref="E37" si="12">C37+D37</f>
        <v>-466923</v>
      </c>
    </row>
    <row r="38" spans="1:5">
      <c r="A38" s="34"/>
      <c r="B38" s="15" t="s">
        <v>20</v>
      </c>
      <c r="C38" s="16">
        <f>C39+C40</f>
        <v>0</v>
      </c>
      <c r="D38" s="16">
        <f t="shared" ref="D38" si="13">D39+D40</f>
        <v>0</v>
      </c>
      <c r="E38" s="16">
        <f t="shared" ref="E38" si="14">E39+E40</f>
        <v>0</v>
      </c>
    </row>
    <row r="39" spans="1:5">
      <c r="A39" s="34"/>
      <c r="B39" s="11" t="s">
        <v>28</v>
      </c>
      <c r="C39" s="8"/>
      <c r="D39" s="8">
        <v>151830</v>
      </c>
      <c r="E39" s="8">
        <f>C39+D39</f>
        <v>151830</v>
      </c>
    </row>
    <row r="40" spans="1:5">
      <c r="A40" s="34"/>
      <c r="B40" s="10" t="s">
        <v>29</v>
      </c>
      <c r="C40" s="8"/>
      <c r="D40" s="8">
        <v>-151830</v>
      </c>
      <c r="E40" s="8">
        <f t="shared" ref="E40" si="15">C40+D40</f>
        <v>-151830</v>
      </c>
    </row>
    <row r="41" spans="1:5">
      <c r="A41" s="38" t="s">
        <v>22</v>
      </c>
      <c r="B41" s="13" t="s">
        <v>15</v>
      </c>
      <c r="C41" s="14">
        <f>C42</f>
        <v>1262589</v>
      </c>
      <c r="D41" s="14">
        <f t="shared" ref="D41:E41" si="16">D42</f>
        <v>-32557</v>
      </c>
      <c r="E41" s="14">
        <f t="shared" si="16"/>
        <v>1230032</v>
      </c>
    </row>
    <row r="42" spans="1:5">
      <c r="A42" s="38"/>
      <c r="B42" s="7" t="s">
        <v>16</v>
      </c>
      <c r="C42" s="8">
        <v>1262589</v>
      </c>
      <c r="D42" s="8">
        <v>-32557</v>
      </c>
      <c r="E42" s="8">
        <f>C42+D42</f>
        <v>1230032</v>
      </c>
    </row>
    <row r="43" spans="1:5">
      <c r="A43" s="38"/>
      <c r="B43" s="15" t="s">
        <v>18</v>
      </c>
      <c r="C43" s="16">
        <f>C44+C45+C46</f>
        <v>-1262589</v>
      </c>
      <c r="D43" s="16">
        <f t="shared" ref="D43" si="17">D44+D45+D46</f>
        <v>32556.337000000058</v>
      </c>
      <c r="E43" s="16">
        <f t="shared" ref="E43" si="18">E44+E45+E46</f>
        <v>-1230032.6629999997</v>
      </c>
    </row>
    <row r="44" spans="1:5">
      <c r="A44" s="38"/>
      <c r="B44" s="10" t="s">
        <v>19</v>
      </c>
      <c r="C44" s="8"/>
      <c r="D44" s="8">
        <v>-937902.29999999993</v>
      </c>
      <c r="E44" s="8">
        <f>C44+D44</f>
        <v>-937902.29999999993</v>
      </c>
    </row>
    <row r="45" spans="1:5">
      <c r="A45" s="38"/>
      <c r="B45" s="11" t="s">
        <v>26</v>
      </c>
      <c r="C45" s="8">
        <v>-112661</v>
      </c>
      <c r="D45" s="8"/>
      <c r="E45" s="8">
        <f t="shared" ref="E45:E46" si="19">C45+D45</f>
        <v>-112661</v>
      </c>
    </row>
    <row r="46" spans="1:5">
      <c r="A46" s="38"/>
      <c r="B46" s="10" t="s">
        <v>27</v>
      </c>
      <c r="C46" s="8">
        <v>-1149928</v>
      </c>
      <c r="D46" s="8">
        <v>970458.63699999999</v>
      </c>
      <c r="E46" s="8">
        <f t="shared" si="19"/>
        <v>-179469.36300000001</v>
      </c>
    </row>
    <row r="47" spans="1:5">
      <c r="A47" s="34" t="s">
        <v>23</v>
      </c>
      <c r="B47" s="13" t="s">
        <v>15</v>
      </c>
      <c r="C47" s="14">
        <f>C48</f>
        <v>70000</v>
      </c>
      <c r="D47" s="14">
        <f t="shared" ref="D47" si="20">D48</f>
        <v>-35000</v>
      </c>
      <c r="E47" s="14">
        <f t="shared" ref="E47" si="21">E48</f>
        <v>35000</v>
      </c>
    </row>
    <row r="48" spans="1:5">
      <c r="A48" s="34"/>
      <c r="B48" s="7" t="s">
        <v>16</v>
      </c>
      <c r="C48" s="8">
        <v>70000</v>
      </c>
      <c r="D48" s="8">
        <v>-35000</v>
      </c>
      <c r="E48" s="8">
        <f>C48+D48</f>
        <v>35000</v>
      </c>
    </row>
    <row r="49" spans="1:5">
      <c r="A49" s="34"/>
      <c r="B49" s="15" t="s">
        <v>18</v>
      </c>
      <c r="C49" s="16">
        <f>C50+C51</f>
        <v>-102545</v>
      </c>
      <c r="D49" s="16">
        <f t="shared" ref="D49" si="22">D50+D51</f>
        <v>0</v>
      </c>
      <c r="E49" s="16">
        <f t="shared" ref="E49" si="23">E50+E51</f>
        <v>-102545</v>
      </c>
    </row>
    <row r="50" spans="1:5">
      <c r="A50" s="34"/>
      <c r="B50" s="11" t="s">
        <v>26</v>
      </c>
      <c r="C50" s="8">
        <v>-53426</v>
      </c>
      <c r="D50" s="8"/>
      <c r="E50" s="8">
        <f>C50+D50</f>
        <v>-53426</v>
      </c>
    </row>
    <row r="51" spans="1:5">
      <c r="A51" s="34"/>
      <c r="B51" s="10" t="s">
        <v>27</v>
      </c>
      <c r="C51" s="8">
        <v>-49119</v>
      </c>
      <c r="D51" s="8"/>
      <c r="E51" s="8">
        <f t="shared" ref="E51" si="24">C51+D51</f>
        <v>-49119</v>
      </c>
    </row>
    <row r="52" spans="1:5">
      <c r="A52" s="34" t="s">
        <v>24</v>
      </c>
      <c r="B52" s="13" t="s">
        <v>15</v>
      </c>
      <c r="C52" s="14">
        <f>C53</f>
        <v>50441</v>
      </c>
      <c r="D52" s="14">
        <f t="shared" ref="D52" si="25">D53</f>
        <v>10460.799999999999</v>
      </c>
      <c r="E52" s="14">
        <f t="shared" ref="E52" si="26">E53</f>
        <v>60901.8</v>
      </c>
    </row>
    <row r="53" spans="1:5">
      <c r="A53" s="34"/>
      <c r="B53" s="7" t="s">
        <v>16</v>
      </c>
      <c r="C53" s="8">
        <v>50441</v>
      </c>
      <c r="D53" s="8">
        <v>10460.799999999999</v>
      </c>
      <c r="E53" s="8">
        <f>C53+D53</f>
        <v>60901.8</v>
      </c>
    </row>
    <row r="54" spans="1:5">
      <c r="A54" s="34"/>
      <c r="B54" s="15" t="s">
        <v>18</v>
      </c>
      <c r="C54" s="16">
        <f>C55</f>
        <v>-50441</v>
      </c>
      <c r="D54" s="16">
        <f t="shared" ref="D54:E54" si="27">D55</f>
        <v>-11619</v>
      </c>
      <c r="E54" s="16">
        <f t="shared" si="27"/>
        <v>-62060</v>
      </c>
    </row>
    <row r="55" spans="1:5">
      <c r="A55" s="34"/>
      <c r="B55" s="10" t="s">
        <v>27</v>
      </c>
      <c r="C55" s="8">
        <v>-50441</v>
      </c>
      <c r="D55" s="8">
        <v>-11619</v>
      </c>
      <c r="E55" s="8">
        <f t="shared" ref="E55" si="28">C55+D55</f>
        <v>-62060</v>
      </c>
    </row>
    <row r="58" spans="1:5">
      <c r="C58" s="12"/>
      <c r="D58" s="12"/>
      <c r="E58" s="12"/>
    </row>
    <row r="59" spans="1:5">
      <c r="B59" s="12"/>
      <c r="C59" s="12"/>
      <c r="D59" s="12"/>
      <c r="E59" s="12"/>
    </row>
  </sheetData>
  <mergeCells count="7">
    <mergeCell ref="A52:A55"/>
    <mergeCell ref="A1:E1"/>
    <mergeCell ref="A21:E21"/>
    <mergeCell ref="A23:A29"/>
    <mergeCell ref="A32:A40"/>
    <mergeCell ref="A41:A46"/>
    <mergeCell ref="A47:A5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479CD319D7BE4699FE88EEFEEE7C57" ma:contentTypeVersion="21" ma:contentTypeDescription="Loo uus dokument" ma:contentTypeScope="" ma:versionID="c2ac0f5701bcfaef9918efea77f862b2">
  <xsd:schema xmlns:xsd="http://www.w3.org/2001/XMLSchema" xmlns:xs="http://www.w3.org/2001/XMLSchema" xmlns:p="http://schemas.microsoft.com/office/2006/metadata/properties" xmlns:ns2="0d81c65f-5842-43c9-a691-e445a40616d7" xmlns:ns3="51e387ab-2cf3-47c1-961d-d9fa51046f5a" targetNamespace="http://schemas.microsoft.com/office/2006/metadata/properties" ma:root="true" ma:fieldsID="cdfbf8584c7df0eaf5f503546c5d6a8b" ns2:_="" ns3:_="">
    <xsd:import namespace="0d81c65f-5842-43c9-a691-e445a40616d7"/>
    <xsd:import namespace="51e387ab-2cf3-47c1-961d-d9fa51046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1c65f-5842-43c9-a691-e445a4061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2765f91d-7ede-454c-a68b-1b422a717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387ab-2cf3-47c1-961d-d9fa5104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4b029d-fafb-4083-b8c9-6fb998ff47d5}" ma:internalName="TaxCatchAll" ma:showField="CatchAllData" ma:web="51e387ab-2cf3-47c1-961d-d9fa51046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1c65f-5842-43c9-a691-e445a40616d7">
      <Terms xmlns="http://schemas.microsoft.com/office/infopath/2007/PartnerControls"/>
    </lcf76f155ced4ddcb4097134ff3c332f>
    <TaxCatchAll xmlns="51e387ab-2cf3-47c1-961d-d9fa51046f5a" xsi:nil="true"/>
  </documentManagement>
</p:properties>
</file>

<file path=customXml/itemProps1.xml><?xml version="1.0" encoding="utf-8"?>
<ds:datastoreItem xmlns:ds="http://schemas.openxmlformats.org/officeDocument/2006/customXml" ds:itemID="{98ED26C5-A519-4FE5-B0F5-D6F1B89582FE}"/>
</file>

<file path=customXml/itemProps2.xml><?xml version="1.0" encoding="utf-8"?>
<ds:datastoreItem xmlns:ds="http://schemas.openxmlformats.org/officeDocument/2006/customXml" ds:itemID="{5D879B60-4EE4-4C08-B8C9-E0D7CFE01ADF}"/>
</file>

<file path=customXml/itemProps3.xml><?xml version="1.0" encoding="utf-8"?>
<ds:datastoreItem xmlns:ds="http://schemas.openxmlformats.org/officeDocument/2006/customXml" ds:itemID="{0AE2440B-1883-4F82-AC77-A60DE295A2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Piret Zahkna - ELVL</dc:creator>
  <cp:lastModifiedBy>Piret Zahkna - ELVL</cp:lastModifiedBy>
  <dcterms:created xsi:type="dcterms:W3CDTF">2026-08-31T15:32:09Z</dcterms:created>
  <dcterms:modified xsi:type="dcterms:W3CDTF">2026-09-01T09:45:37Z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0x01010042479CD319D7BE4699FE88EEFEEE7C57</vt:lpwstr>
  </property>
</Properties>
</file>