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ovit.sharepoint.com/sites/ELVLAvalik/Shared Documents/AVALIK/ELVL juhatus, volikogu ja üldkoosolek/2026-09-08 JUH ja VOL/"/>
    </mc:Choice>
  </mc:AlternateContent>
  <xr:revisionPtr revIDLastSave="1" documentId="8_{827ED598-85C8-4D93-878E-F82E3821C3CA}" xr6:coauthVersionLast="47" xr6:coauthVersionMax="47" xr10:uidLastSave="{C8E92E07-9AC4-410F-9101-5C99DD7108E8}"/>
  <bookViews>
    <workbookView xWindow="32775" yWindow="1140" windowWidth="21300" windowHeight="21315" activeTab="1" xr2:uid="{00000000-000D-0000-FFFF-FFFF00000000}"/>
  </bookViews>
  <sheets>
    <sheet name="Lisa 1 Variant I" sheetId="1" r:id="rId1"/>
    <sheet name="Lisa 1 Variant II" sheetId="2" r:id="rId2"/>
  </sheets>
  <definedNames>
    <definedName name="_xlnm._FilterDatabase" localSheetId="0" hidden="1">'Lisa 1 Variant I'!$A$6:$F$84</definedName>
    <definedName name="_xlnm._FilterDatabase" localSheetId="1" hidden="1">'Lisa 1 Variant II'!$A$6:$F$84</definedName>
    <definedName name="_xlnm.Print_Titles" localSheetId="0">'Lisa 1 Variant I'!$1:$6</definedName>
    <definedName name="_xlnm.Print_Titles" localSheetId="1">'Lisa 1 Variant II'!$1:$6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5" i="2" l="1"/>
  <c r="C85" i="2"/>
  <c r="E84" i="2"/>
  <c r="F84" i="2" s="1"/>
  <c r="E83" i="2"/>
  <c r="F83" i="2" s="1"/>
  <c r="E82" i="2"/>
  <c r="F82" i="2" s="1"/>
  <c r="E81" i="2"/>
  <c r="F81" i="2" s="1"/>
  <c r="E80" i="2"/>
  <c r="F80" i="2" s="1"/>
  <c r="E79" i="2"/>
  <c r="F79" i="2" s="1"/>
  <c r="E78" i="2"/>
  <c r="F78" i="2" s="1"/>
  <c r="E77" i="2"/>
  <c r="F77" i="2" s="1"/>
  <c r="E76" i="2"/>
  <c r="F76" i="2" s="1"/>
  <c r="E75" i="2"/>
  <c r="F75" i="2" s="1"/>
  <c r="E74" i="2"/>
  <c r="F74" i="2" s="1"/>
  <c r="E73" i="2"/>
  <c r="F73" i="2" s="1"/>
  <c r="E72" i="2"/>
  <c r="F72" i="2" s="1"/>
  <c r="E71" i="2"/>
  <c r="F71" i="2" s="1"/>
  <c r="E70" i="2"/>
  <c r="F70" i="2" s="1"/>
  <c r="E69" i="2"/>
  <c r="F69" i="2" s="1"/>
  <c r="E68" i="2"/>
  <c r="F68" i="2" s="1"/>
  <c r="E67" i="2"/>
  <c r="F67" i="2" s="1"/>
  <c r="E66" i="2"/>
  <c r="F66" i="2" s="1"/>
  <c r="E65" i="2"/>
  <c r="F65" i="2" s="1"/>
  <c r="E64" i="2"/>
  <c r="F64" i="2" s="1"/>
  <c r="E63" i="2"/>
  <c r="F63" i="2" s="1"/>
  <c r="E62" i="2"/>
  <c r="F62" i="2" s="1"/>
  <c r="E61" i="2"/>
  <c r="F61" i="2" s="1"/>
  <c r="E60" i="2"/>
  <c r="F60" i="2" s="1"/>
  <c r="E59" i="2"/>
  <c r="F59" i="2" s="1"/>
  <c r="E58" i="2"/>
  <c r="F58" i="2" s="1"/>
  <c r="E57" i="2"/>
  <c r="F57" i="2" s="1"/>
  <c r="E56" i="2"/>
  <c r="F56" i="2" s="1"/>
  <c r="E55" i="2"/>
  <c r="F55" i="2" s="1"/>
  <c r="E54" i="2"/>
  <c r="F54" i="2" s="1"/>
  <c r="E53" i="2"/>
  <c r="F53" i="2" s="1"/>
  <c r="E52" i="2"/>
  <c r="F52" i="2" s="1"/>
  <c r="E51" i="2"/>
  <c r="F51" i="2" s="1"/>
  <c r="E50" i="2"/>
  <c r="F50" i="2" s="1"/>
  <c r="E49" i="2"/>
  <c r="F49" i="2" s="1"/>
  <c r="E48" i="2"/>
  <c r="F48" i="2" s="1"/>
  <c r="E47" i="2"/>
  <c r="F47" i="2" s="1"/>
  <c r="E46" i="2"/>
  <c r="F46" i="2" s="1"/>
  <c r="E45" i="2"/>
  <c r="F45" i="2" s="1"/>
  <c r="E44" i="2"/>
  <c r="F44" i="2" s="1"/>
  <c r="E43" i="2"/>
  <c r="F43" i="2" s="1"/>
  <c r="E42" i="2"/>
  <c r="F42" i="2" s="1"/>
  <c r="E41" i="2"/>
  <c r="F41" i="2" s="1"/>
  <c r="E40" i="2"/>
  <c r="F40" i="2" s="1"/>
  <c r="E39" i="2"/>
  <c r="F39" i="2" s="1"/>
  <c r="E38" i="2"/>
  <c r="F38" i="2" s="1"/>
  <c r="E37" i="2"/>
  <c r="F37" i="2" s="1"/>
  <c r="E36" i="2"/>
  <c r="F36" i="2" s="1"/>
  <c r="E35" i="2"/>
  <c r="F35" i="2" s="1"/>
  <c r="E34" i="2"/>
  <c r="F34" i="2" s="1"/>
  <c r="E33" i="2"/>
  <c r="F33" i="2" s="1"/>
  <c r="E32" i="2"/>
  <c r="F32" i="2" s="1"/>
  <c r="E31" i="2"/>
  <c r="F31" i="2" s="1"/>
  <c r="E30" i="2"/>
  <c r="F30" i="2" s="1"/>
  <c r="E29" i="2"/>
  <c r="F29" i="2" s="1"/>
  <c r="E28" i="2"/>
  <c r="F28" i="2" s="1"/>
  <c r="E27" i="2"/>
  <c r="F27" i="2" s="1"/>
  <c r="E26" i="2"/>
  <c r="F26" i="2" s="1"/>
  <c r="E25" i="2"/>
  <c r="F25" i="2" s="1"/>
  <c r="E24" i="2"/>
  <c r="F24" i="2" s="1"/>
  <c r="E23" i="2"/>
  <c r="F23" i="2" s="1"/>
  <c r="E22" i="2"/>
  <c r="F22" i="2" s="1"/>
  <c r="E21" i="2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E12" i="2"/>
  <c r="F12" i="2" s="1"/>
  <c r="E11" i="2"/>
  <c r="F11" i="2" s="1"/>
  <c r="E10" i="2"/>
  <c r="F10" i="2" s="1"/>
  <c r="E9" i="2"/>
  <c r="F9" i="2" s="1"/>
  <c r="E8" i="2"/>
  <c r="F8" i="2" s="1"/>
  <c r="E7" i="2"/>
  <c r="D85" i="1"/>
  <c r="C85" i="1"/>
  <c r="E84" i="1"/>
  <c r="F84" i="1" s="1"/>
  <c r="E83" i="1"/>
  <c r="F83" i="1" s="1"/>
  <c r="E82" i="1"/>
  <c r="F82" i="1" s="1"/>
  <c r="E81" i="1"/>
  <c r="F81" i="1" s="1"/>
  <c r="E80" i="1"/>
  <c r="F80" i="1" s="1"/>
  <c r="E79" i="1"/>
  <c r="F79" i="1" s="1"/>
  <c r="E78" i="1"/>
  <c r="F78" i="1" s="1"/>
  <c r="E77" i="1"/>
  <c r="F77" i="1" s="1"/>
  <c r="E76" i="1"/>
  <c r="F76" i="1" s="1"/>
  <c r="E75" i="1"/>
  <c r="F75" i="1" s="1"/>
  <c r="E74" i="1"/>
  <c r="F74" i="1" s="1"/>
  <c r="E73" i="1"/>
  <c r="F73" i="1" s="1"/>
  <c r="E72" i="1"/>
  <c r="F72" i="1" s="1"/>
  <c r="E71" i="1"/>
  <c r="F71" i="1" s="1"/>
  <c r="E70" i="1"/>
  <c r="F70" i="1" s="1"/>
  <c r="E69" i="1"/>
  <c r="F69" i="1" s="1"/>
  <c r="E68" i="1"/>
  <c r="F68" i="1" s="1"/>
  <c r="E67" i="1"/>
  <c r="F67" i="1" s="1"/>
  <c r="E66" i="1"/>
  <c r="F66" i="1" s="1"/>
  <c r="E65" i="1"/>
  <c r="F65" i="1" s="1"/>
  <c r="E64" i="1"/>
  <c r="F64" i="1" s="1"/>
  <c r="E63" i="1"/>
  <c r="F63" i="1" s="1"/>
  <c r="E62" i="1"/>
  <c r="F62" i="1" s="1"/>
  <c r="E61" i="1"/>
  <c r="F61" i="1" s="1"/>
  <c r="E60" i="1"/>
  <c r="F60" i="1" s="1"/>
  <c r="E59" i="1"/>
  <c r="F59" i="1" s="1"/>
  <c r="E58" i="1"/>
  <c r="F58" i="1" s="1"/>
  <c r="E57" i="1"/>
  <c r="F57" i="1" s="1"/>
  <c r="E56" i="1"/>
  <c r="F56" i="1" s="1"/>
  <c r="E55" i="1"/>
  <c r="F55" i="1" s="1"/>
  <c r="E54" i="1"/>
  <c r="F54" i="1" s="1"/>
  <c r="E53" i="1"/>
  <c r="F53" i="1" s="1"/>
  <c r="E52" i="1"/>
  <c r="F52" i="1" s="1"/>
  <c r="E51" i="1"/>
  <c r="F51" i="1" s="1"/>
  <c r="E50" i="1"/>
  <c r="F50" i="1" s="1"/>
  <c r="E49" i="1"/>
  <c r="F49" i="1" s="1"/>
  <c r="E48" i="1"/>
  <c r="F48" i="1" s="1"/>
  <c r="E47" i="1"/>
  <c r="F47" i="1" s="1"/>
  <c r="E46" i="1"/>
  <c r="F46" i="1" s="1"/>
  <c r="E45" i="1"/>
  <c r="F45" i="1" s="1"/>
  <c r="E44" i="1"/>
  <c r="F44" i="1" s="1"/>
  <c r="E43" i="1"/>
  <c r="F43" i="1" s="1"/>
  <c r="E42" i="1"/>
  <c r="F42" i="1" s="1"/>
  <c r="E41" i="1"/>
  <c r="F41" i="1" s="1"/>
  <c r="E40" i="1"/>
  <c r="F40" i="1" s="1"/>
  <c r="E39" i="1"/>
  <c r="F39" i="1" s="1"/>
  <c r="E38" i="1"/>
  <c r="F38" i="1" s="1"/>
  <c r="E37" i="1"/>
  <c r="F37" i="1" s="1"/>
  <c r="E36" i="1"/>
  <c r="F36" i="1" s="1"/>
  <c r="E35" i="1"/>
  <c r="F35" i="1" s="1"/>
  <c r="E34" i="1"/>
  <c r="F34" i="1" s="1"/>
  <c r="E33" i="1"/>
  <c r="F33" i="1" s="1"/>
  <c r="E32" i="1"/>
  <c r="F32" i="1" s="1"/>
  <c r="E31" i="1"/>
  <c r="F31" i="1" s="1"/>
  <c r="E30" i="1"/>
  <c r="F30" i="1" s="1"/>
  <c r="E29" i="1"/>
  <c r="F29" i="1" s="1"/>
  <c r="E28" i="1"/>
  <c r="F28" i="1" s="1"/>
  <c r="E27" i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E10" i="1"/>
  <c r="F10" i="1" s="1"/>
  <c r="E9" i="1"/>
  <c r="F9" i="1" s="1"/>
  <c r="E8" i="1"/>
  <c r="F8" i="1" s="1"/>
  <c r="E7" i="1"/>
  <c r="E85" i="1" l="1"/>
  <c r="F85" i="1" s="1"/>
  <c r="F7" i="1"/>
  <c r="E85" i="2"/>
  <c r="F85" i="2" s="1"/>
  <c r="F7" i="2"/>
</calcChain>
</file>

<file path=xl/sharedStrings.xml><?xml version="1.0" encoding="utf-8"?>
<sst xmlns="http://schemas.openxmlformats.org/spreadsheetml/2006/main" count="332" uniqueCount="105">
  <si>
    <t>LISA 1. LIIKMEMAKS 2027, VARIANT I</t>
  </si>
  <si>
    <t>Arvestus üldkoosoleku kinnitatud liikmemaksu põhimõtete alusel. Liikmemaksu aastane kasv on piiratud 15 protsendiga ning piirangust tekkiv vahe jaotatakse teiste liikmete vahel.</t>
  </si>
  <si>
    <t>Liikmemaksutulu sihttase</t>
  </si>
  <si>
    <t>Maakond</t>
  </si>
  <si>
    <t>Linn/vald</t>
  </si>
  <si>
    <t>Liikmemaks 2026 (€)</t>
  </si>
  <si>
    <t>Liikmemaks 2027 (€)</t>
  </si>
  <si>
    <t>Muutus (€)</t>
  </si>
  <si>
    <t>Muutus (%)</t>
  </si>
  <si>
    <t>Harju</t>
  </si>
  <si>
    <t>Anija vald</t>
  </si>
  <si>
    <t>Harku vald</t>
  </si>
  <si>
    <t>Jõelähtme vald</t>
  </si>
  <si>
    <t>Keila linn</t>
  </si>
  <si>
    <t>Kiili vald</t>
  </si>
  <si>
    <t>Kose vald</t>
  </si>
  <si>
    <t>Kuusalu vald</t>
  </si>
  <si>
    <t>Loksa linn</t>
  </si>
  <si>
    <t>Lääne-Harju vald</t>
  </si>
  <si>
    <t>Maardu linn</t>
  </si>
  <si>
    <t>Raasiku vald</t>
  </si>
  <si>
    <t>Rae vald</t>
  </si>
  <si>
    <t>Saku vald</t>
  </si>
  <si>
    <t>Saue vald</t>
  </si>
  <si>
    <t>Tallinna linn</t>
  </si>
  <si>
    <t>Viimsi vald</t>
  </si>
  <si>
    <t>Hiiumaa</t>
  </si>
  <si>
    <t>Hiiumaa vald</t>
  </si>
  <si>
    <t>Ida-Viru</t>
  </si>
  <si>
    <t>Alutaguse vald</t>
  </si>
  <si>
    <t>Jõhvi vald</t>
  </si>
  <si>
    <t>Kohtla-Järve linn</t>
  </si>
  <si>
    <t>Lüganuse vald</t>
  </si>
  <si>
    <t>Narva linn</t>
  </si>
  <si>
    <t>Narva-Jõesuu linn</t>
  </si>
  <si>
    <t>Sillamäe linn</t>
  </si>
  <si>
    <t>Jõgeva</t>
  </si>
  <si>
    <t>Jõgeva vald</t>
  </si>
  <si>
    <t>Mustvee vald</t>
  </si>
  <si>
    <t>Põltsamaa vald</t>
  </si>
  <si>
    <t>Järva</t>
  </si>
  <si>
    <t>Järva vald</t>
  </si>
  <si>
    <t>Paide linn</t>
  </si>
  <si>
    <t>Türi vald</t>
  </si>
  <si>
    <t>Lääne</t>
  </si>
  <si>
    <t>Haapsalu linn</t>
  </si>
  <si>
    <t>Lääne-Nigula vald</t>
  </si>
  <si>
    <t>Vormsi vald</t>
  </si>
  <si>
    <t>Lääne-Viru</t>
  </si>
  <si>
    <t>Haljala vald</t>
  </si>
  <si>
    <t>Kadrina vald</t>
  </si>
  <si>
    <t>Rakvere vald</t>
  </si>
  <si>
    <t>Rakvere linn</t>
  </si>
  <si>
    <t>Tapa vald</t>
  </si>
  <si>
    <t>Vinni vald</t>
  </si>
  <si>
    <t>Viru-Nigula vald</t>
  </si>
  <si>
    <t>Väike-Maarja vald</t>
  </si>
  <si>
    <t>Põlva</t>
  </si>
  <si>
    <t>Kanepi vald</t>
  </si>
  <si>
    <t>Põlva vald</t>
  </si>
  <si>
    <t>Räpina vald</t>
  </si>
  <si>
    <t>Pärnu</t>
  </si>
  <si>
    <t>Häädemeeste vald</t>
  </si>
  <si>
    <t>Kihnu vald</t>
  </si>
  <si>
    <t>Lääneranna vald</t>
  </si>
  <si>
    <t>Põhja-Pärnumaa vald</t>
  </si>
  <si>
    <t>Pärnu linn</t>
  </si>
  <si>
    <t>Saarde vald</t>
  </si>
  <si>
    <t>Tori vald</t>
  </si>
  <si>
    <t>Rapla</t>
  </si>
  <si>
    <t>Kehtna vald</t>
  </si>
  <si>
    <t>Kohila vald</t>
  </si>
  <si>
    <t>Märjamaa vald</t>
  </si>
  <si>
    <t>Rapla vald</t>
  </si>
  <si>
    <t>Saare</t>
  </si>
  <si>
    <t>Muhu vald</t>
  </si>
  <si>
    <t>Ruhnu vald</t>
  </si>
  <si>
    <t>Saaremaa vald</t>
  </si>
  <si>
    <t>Tartu</t>
  </si>
  <si>
    <t>Elva vald</t>
  </si>
  <si>
    <t>Kambja vald</t>
  </si>
  <si>
    <t>Kastre vald</t>
  </si>
  <si>
    <t>Luunja vald</t>
  </si>
  <si>
    <t>Nõo vald</t>
  </si>
  <si>
    <t>Peipsiääre vald</t>
  </si>
  <si>
    <t>Tartu vald</t>
  </si>
  <si>
    <t>Tartu linn</t>
  </si>
  <si>
    <t>Valga</t>
  </si>
  <si>
    <t>Otepää vald</t>
  </si>
  <si>
    <t>Tõrva vald</t>
  </si>
  <si>
    <t>Valga vald</t>
  </si>
  <si>
    <t>Viljandi</t>
  </si>
  <si>
    <t>Mulgi vald</t>
  </si>
  <si>
    <t>Põhja-Sakala vald</t>
  </si>
  <si>
    <t>Viljandi vald</t>
  </si>
  <si>
    <t>Viljandi linn</t>
  </si>
  <si>
    <t>Võru</t>
  </si>
  <si>
    <t>Antsla vald</t>
  </si>
  <si>
    <t>Rõuge vald</t>
  </si>
  <si>
    <t>Setomaa vald</t>
  </si>
  <si>
    <t>Võru vald</t>
  </si>
  <si>
    <t>Võru linn</t>
  </si>
  <si>
    <t>Kokku</t>
  </si>
  <si>
    <t>LISA 2. LIIKMEMAKS 2027, VARIANT II</t>
  </si>
  <si>
    <t>Arvestus üldkoosoleku kinnitatud liikmemaksu põhimõtete alusel, arvestades Tallinna ettepanekut, et Tallinna osakaal kogu liikmemaksutulust ei ületa 25 protsenti.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</si>
</sst>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[Red]\(#,##0\);\-"/>
    <numFmt numFmtId="165" formatCode="0.00%;[Red]\(0.00%\);\-"/>
    <numFmt numFmtId="166" formatCode="_-* #,##0\ [$€-425]_-;\-* #,##0\ [$€-425]_-;_-* &quot;-&quot;??\ [$€-425]_-;_-@_-"/>
    <numFmt numFmtId="167" formatCode="0.0%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Times New Roman"/>
      <family val="1"/>
      <charset val="186"/>
    </font>
    <font>
      <sz val="11"/>
      <color rgb="FF404040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rgb="FF008000"/>
      <name val="Times New Roman"/>
      <family val="1"/>
      <charset val="186"/>
    </font>
    <font>
      <b/>
      <sz val="10"/>
      <color rgb="FFFFFFFF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008000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7FBFE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/>
      <right/>
      <top style="medium">
        <color rgb="FF1F4E78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164" fontId="4" fillId="0" borderId="0" xfId="0" applyNumberFormat="1" applyFont="1"/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164" fontId="7" fillId="3" borderId="0" xfId="0" applyNumberFormat="1" applyFont="1" applyFill="1" applyAlignment="1">
      <alignment horizontal="right" vertical="center"/>
    </xf>
    <xf numFmtId="0" fontId="8" fillId="4" borderId="1" xfId="0" applyFont="1" applyFill="1" applyBorder="1"/>
    <xf numFmtId="164" fontId="8" fillId="4" borderId="1" xfId="0" applyNumberFormat="1" applyFont="1" applyFill="1" applyBorder="1"/>
    <xf numFmtId="165" fontId="8" fillId="4" borderId="1" xfId="0" applyNumberFormat="1" applyFont="1" applyFill="1" applyBorder="1"/>
    <xf numFmtId="166" fontId="6" fillId="0" borderId="0" xfId="0" applyNumberFormat="1" applyFont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  <xf numFmtId="167" fontId="6" fillId="0" borderId="0" xfId="1" applyNumberFormat="1" applyFont="1" applyAlignment="1">
      <alignment horizontal="right" vertical="center"/>
    </xf>
    <xf numFmtId="167" fontId="6" fillId="3" borderId="0" xfId="1" applyNumberFormat="1" applyFont="1" applyFill="1" applyAlignment="1">
      <alignment horizontal="right" vertical="center"/>
    </xf>
    <xf numFmtId="0" fontId="2" fillId="0" borderId="0" xfId="0" applyFont="1" applyAlignment="1">
      <alignment vertical="top" wrapText="1"/>
    </xf>
    <xf numFmtId="0" fontId="0" fillId="0" borderId="0" xfId="0"/>
    <xf numFmtId="0" fontId="1" fillId="2" borderId="0" xfId="0" applyFont="1" applyFill="1" applyAlignment="1">
      <alignment horizontal="left" vertical="center"/>
    </xf>
  </cellXfs>
  <cellStyles count="2">
    <cellStyle name="Normaallaad" xfId="0" builtinId="0"/>
    <cellStyle name="Prots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5"/>
  <sheetViews>
    <sheetView showGridLines="0" workbookViewId="0">
      <pane ySplit="6" topLeftCell="A70" activePane="bottomLeft" state="frozen"/>
      <selection pane="bottomLeft" activeCell="B4" sqref="B4"/>
    </sheetView>
  </sheetViews>
  <sheetFormatPr defaultRowHeight="15" x14ac:dyDescent="0.25"/>
  <cols>
    <col min="1" max="1" width="25.85546875" bestFit="1" customWidth="1"/>
    <col min="2" max="2" width="25" customWidth="1"/>
    <col min="3" max="4" width="19" customWidth="1"/>
    <col min="5" max="5" width="15" customWidth="1"/>
    <col min="6" max="6" width="14" customWidth="1"/>
  </cols>
  <sheetData>
    <row r="1" spans="1:6" ht="24.95" customHeight="1" x14ac:dyDescent="0.25">
      <c r="A1" s="17" t="s">
        <v>0</v>
      </c>
      <c r="B1" s="16"/>
      <c r="C1" s="16"/>
      <c r="D1" s="16"/>
      <c r="E1" s="16"/>
      <c r="F1" s="16"/>
    </row>
    <row r="2" spans="1:6" x14ac:dyDescent="0.25">
      <c r="A2" s="15" t="s">
        <v>1</v>
      </c>
      <c r="B2" s="16"/>
      <c r="C2" s="16"/>
      <c r="D2" s="16"/>
      <c r="E2" s="16"/>
      <c r="F2" s="16"/>
    </row>
    <row r="3" spans="1:6" x14ac:dyDescent="0.25">
      <c r="A3" s="16"/>
      <c r="B3" s="16"/>
      <c r="C3" s="16"/>
      <c r="D3" s="16"/>
      <c r="E3" s="16"/>
      <c r="F3" s="16"/>
    </row>
    <row r="4" spans="1:6" x14ac:dyDescent="0.25">
      <c r="A4" s="1" t="s">
        <v>2</v>
      </c>
      <c r="B4" s="2">
        <v>1116848.52</v>
      </c>
    </row>
    <row r="6" spans="1:6" ht="32.1" customHeight="1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</row>
    <row r="7" spans="1:6" x14ac:dyDescent="0.25">
      <c r="A7" s="4" t="s">
        <v>9</v>
      </c>
      <c r="B7" s="4" t="s">
        <v>10</v>
      </c>
      <c r="C7" s="5">
        <v>6154.372179822165</v>
      </c>
      <c r="D7" s="5">
        <v>6548.9561911311357</v>
      </c>
      <c r="E7" s="11">
        <f t="shared" ref="E7:E38" si="0">D7-C7</f>
        <v>394.58401130897073</v>
      </c>
      <c r="F7" s="13">
        <f t="shared" ref="F7:F38" si="1">IFERROR(E7/C7,0)</f>
        <v>6.4114421386906192E-2</v>
      </c>
    </row>
    <row r="8" spans="1:6" x14ac:dyDescent="0.25">
      <c r="A8" s="6" t="s">
        <v>9</v>
      </c>
      <c r="B8" s="6" t="s">
        <v>11</v>
      </c>
      <c r="C8" s="7">
        <v>18049.275503874062</v>
      </c>
      <c r="D8" s="7">
        <v>19330.345713341769</v>
      </c>
      <c r="E8" s="12">
        <f t="shared" si="0"/>
        <v>1281.0702094677072</v>
      </c>
      <c r="F8" s="14">
        <f t="shared" si="1"/>
        <v>7.0976267673056509E-2</v>
      </c>
    </row>
    <row r="9" spans="1:6" x14ac:dyDescent="0.25">
      <c r="A9" s="4" t="s">
        <v>9</v>
      </c>
      <c r="B9" s="4" t="s">
        <v>12</v>
      </c>
      <c r="C9" s="5">
        <v>7622.7696592162056</v>
      </c>
      <c r="D9" s="5">
        <v>8319.1415857312113</v>
      </c>
      <c r="E9" s="11">
        <f t="shared" si="0"/>
        <v>696.37192651500573</v>
      </c>
      <c r="F9" s="13">
        <f t="shared" si="1"/>
        <v>9.1354187211083668E-2</v>
      </c>
    </row>
    <row r="10" spans="1:6" x14ac:dyDescent="0.25">
      <c r="A10" s="6" t="s">
        <v>9</v>
      </c>
      <c r="B10" s="6" t="s">
        <v>13</v>
      </c>
      <c r="C10" s="7">
        <v>9769.7968551209888</v>
      </c>
      <c r="D10" s="7">
        <v>10386.972455551509</v>
      </c>
      <c r="E10" s="12">
        <f t="shared" si="0"/>
        <v>617.17560043052072</v>
      </c>
      <c r="F10" s="14">
        <f t="shared" si="1"/>
        <v>6.3171794622015984E-2</v>
      </c>
    </row>
    <row r="11" spans="1:6" x14ac:dyDescent="0.25">
      <c r="A11" s="4" t="s">
        <v>9</v>
      </c>
      <c r="B11" s="4" t="s">
        <v>14</v>
      </c>
      <c r="C11" s="5">
        <v>7753.3913677049577</v>
      </c>
      <c r="D11" s="5">
        <v>8715.1282803371014</v>
      </c>
      <c r="E11" s="11">
        <f t="shared" si="0"/>
        <v>961.73691263214369</v>
      </c>
      <c r="F11" s="13">
        <f t="shared" si="1"/>
        <v>0.12404080576121138</v>
      </c>
    </row>
    <row r="12" spans="1:6" x14ac:dyDescent="0.25">
      <c r="A12" s="6" t="s">
        <v>9</v>
      </c>
      <c r="B12" s="6" t="s">
        <v>15</v>
      </c>
      <c r="C12" s="7">
        <v>7786.5346157956847</v>
      </c>
      <c r="D12" s="7">
        <v>8203.272199664545</v>
      </c>
      <c r="E12" s="12">
        <f t="shared" si="0"/>
        <v>416.73758386886038</v>
      </c>
      <c r="F12" s="14">
        <f t="shared" si="1"/>
        <v>5.3520289118534292E-2</v>
      </c>
    </row>
    <row r="13" spans="1:6" x14ac:dyDescent="0.25">
      <c r="A13" s="4" t="s">
        <v>9</v>
      </c>
      <c r="B13" s="4" t="s">
        <v>16</v>
      </c>
      <c r="C13" s="5">
        <v>6468.203109531898</v>
      </c>
      <c r="D13" s="5">
        <v>6879.9283544768732</v>
      </c>
      <c r="E13" s="11">
        <f t="shared" si="0"/>
        <v>411.7252449449752</v>
      </c>
      <c r="F13" s="13">
        <f t="shared" si="1"/>
        <v>6.365372855070589E-2</v>
      </c>
    </row>
    <row r="14" spans="1:6" x14ac:dyDescent="0.25">
      <c r="A14" s="6" t="s">
        <v>9</v>
      </c>
      <c r="B14" s="6" t="s">
        <v>17</v>
      </c>
      <c r="C14" s="7">
        <v>2988.818427782142</v>
      </c>
      <c r="D14" s="7">
        <v>3210.54657206093</v>
      </c>
      <c r="E14" s="12">
        <f t="shared" si="0"/>
        <v>221.72814427878802</v>
      </c>
      <c r="F14" s="14">
        <f t="shared" si="1"/>
        <v>7.4185886374945095E-2</v>
      </c>
    </row>
    <row r="15" spans="1:6" x14ac:dyDescent="0.25">
      <c r="A15" s="4" t="s">
        <v>9</v>
      </c>
      <c r="B15" s="4" t="s">
        <v>18</v>
      </c>
      <c r="C15" s="5">
        <v>11836.16446541074</v>
      </c>
      <c r="D15" s="5">
        <v>12680.29225704772</v>
      </c>
      <c r="E15" s="11">
        <f t="shared" si="0"/>
        <v>844.12779163697996</v>
      </c>
      <c r="F15" s="13">
        <f t="shared" si="1"/>
        <v>7.131768015760559E-2</v>
      </c>
    </row>
    <row r="16" spans="1:6" x14ac:dyDescent="0.25">
      <c r="A16" s="6" t="s">
        <v>9</v>
      </c>
      <c r="B16" s="6" t="s">
        <v>19</v>
      </c>
      <c r="C16" s="7">
        <v>12365.120120678879</v>
      </c>
      <c r="D16" s="7">
        <v>13195.56724047086</v>
      </c>
      <c r="E16" s="12">
        <f t="shared" si="0"/>
        <v>830.44711979198109</v>
      </c>
      <c r="F16" s="14">
        <f t="shared" si="1"/>
        <v>6.7160457131603443E-2</v>
      </c>
    </row>
    <row r="17" spans="1:6" x14ac:dyDescent="0.25">
      <c r="A17" s="4" t="s">
        <v>9</v>
      </c>
      <c r="B17" s="4" t="s">
        <v>20</v>
      </c>
      <c r="C17" s="5">
        <v>5745.5145777222397</v>
      </c>
      <c r="D17" s="5">
        <v>6102.5161380305572</v>
      </c>
      <c r="E17" s="11">
        <f t="shared" si="0"/>
        <v>357.00156030831749</v>
      </c>
      <c r="F17" s="13">
        <f t="shared" si="1"/>
        <v>6.2135698287593195E-2</v>
      </c>
    </row>
    <row r="18" spans="1:6" x14ac:dyDescent="0.25">
      <c r="A18" s="6" t="s">
        <v>9</v>
      </c>
      <c r="B18" s="6" t="s">
        <v>21</v>
      </c>
      <c r="C18" s="7">
        <v>23891.67855931944</v>
      </c>
      <c r="D18" s="7">
        <v>25518.1546823721</v>
      </c>
      <c r="E18" s="12">
        <f t="shared" si="0"/>
        <v>1626.4761230526601</v>
      </c>
      <c r="F18" s="14">
        <f t="shared" si="1"/>
        <v>6.8077097179018414E-2</v>
      </c>
    </row>
    <row r="19" spans="1:6" x14ac:dyDescent="0.25">
      <c r="A19" s="4" t="s">
        <v>9</v>
      </c>
      <c r="B19" s="4" t="s">
        <v>22</v>
      </c>
      <c r="C19" s="5">
        <v>11913.11929631665</v>
      </c>
      <c r="D19" s="5">
        <v>12689.29884791469</v>
      </c>
      <c r="E19" s="11">
        <f t="shared" si="0"/>
        <v>776.17955159803932</v>
      </c>
      <c r="F19" s="13">
        <f t="shared" si="1"/>
        <v>6.5153343326128016E-2</v>
      </c>
    </row>
    <row r="20" spans="1:6" x14ac:dyDescent="0.25">
      <c r="A20" s="6" t="s">
        <v>9</v>
      </c>
      <c r="B20" s="6" t="s">
        <v>23</v>
      </c>
      <c r="C20" s="7">
        <v>23915.283337044119</v>
      </c>
      <c r="D20" s="7">
        <v>25358.942548156829</v>
      </c>
      <c r="E20" s="12">
        <f t="shared" si="0"/>
        <v>1443.6592111127102</v>
      </c>
      <c r="F20" s="14">
        <f t="shared" si="1"/>
        <v>6.0365549124668808E-2</v>
      </c>
    </row>
    <row r="21" spans="1:6" x14ac:dyDescent="0.25">
      <c r="A21" s="4" t="s">
        <v>9</v>
      </c>
      <c r="B21" s="4" t="s">
        <v>24</v>
      </c>
      <c r="C21" s="5">
        <v>252991.95</v>
      </c>
      <c r="D21" s="5">
        <v>290940.74249999999</v>
      </c>
      <c r="E21" s="11">
        <f t="shared" si="0"/>
        <v>37948.792499999981</v>
      </c>
      <c r="F21" s="13">
        <f t="shared" si="1"/>
        <v>0.14999999999999991</v>
      </c>
    </row>
    <row r="22" spans="1:6" x14ac:dyDescent="0.25">
      <c r="A22" s="6" t="s">
        <v>9</v>
      </c>
      <c r="B22" s="6" t="s">
        <v>25</v>
      </c>
      <c r="C22" s="7">
        <v>22686.019596358019</v>
      </c>
      <c r="D22" s="7">
        <v>23960.77067579412</v>
      </c>
      <c r="E22" s="12">
        <f t="shared" si="0"/>
        <v>1274.7510794361006</v>
      </c>
      <c r="F22" s="14">
        <f t="shared" si="1"/>
        <v>5.6191041977268999E-2</v>
      </c>
    </row>
    <row r="23" spans="1:6" x14ac:dyDescent="0.25">
      <c r="A23" s="4" t="s">
        <v>26</v>
      </c>
      <c r="B23" s="4" t="s">
        <v>27</v>
      </c>
      <c r="C23" s="5">
        <v>9115.7805797140099</v>
      </c>
      <c r="D23" s="5">
        <v>9813.4894216259927</v>
      </c>
      <c r="E23" s="11">
        <f t="shared" si="0"/>
        <v>697.70884191198274</v>
      </c>
      <c r="F23" s="13">
        <f t="shared" si="1"/>
        <v>7.653857350018313E-2</v>
      </c>
    </row>
    <row r="24" spans="1:6" x14ac:dyDescent="0.25">
      <c r="A24" s="6" t="s">
        <v>28</v>
      </c>
      <c r="B24" s="6" t="s">
        <v>29</v>
      </c>
      <c r="C24" s="7">
        <v>4572.5877151655759</v>
      </c>
      <c r="D24" s="7">
        <v>4866.6566726284809</v>
      </c>
      <c r="E24" s="12">
        <f t="shared" si="0"/>
        <v>294.06895746290502</v>
      </c>
      <c r="F24" s="14">
        <f t="shared" si="1"/>
        <v>6.4311277504330314E-2</v>
      </c>
    </row>
    <row r="25" spans="1:6" x14ac:dyDescent="0.25">
      <c r="A25" s="4" t="s">
        <v>28</v>
      </c>
      <c r="B25" s="4" t="s">
        <v>30</v>
      </c>
      <c r="C25" s="5">
        <v>14317</v>
      </c>
      <c r="D25" s="5">
        <v>13517.95458884555</v>
      </c>
      <c r="E25" s="11">
        <f t="shared" si="0"/>
        <v>-799.04541115444954</v>
      </c>
      <c r="F25" s="13">
        <f t="shared" si="1"/>
        <v>-5.5810952794192188E-2</v>
      </c>
    </row>
    <row r="26" spans="1:6" x14ac:dyDescent="0.25">
      <c r="A26" s="6" t="s">
        <v>28</v>
      </c>
      <c r="B26" s="6" t="s">
        <v>31</v>
      </c>
      <c r="C26" s="7">
        <v>23299.9386809959</v>
      </c>
      <c r="D26" s="7">
        <v>24600.470386536552</v>
      </c>
      <c r="E26" s="12">
        <f t="shared" si="0"/>
        <v>1300.5317055406522</v>
      </c>
      <c r="F26" s="14">
        <f t="shared" si="1"/>
        <v>5.5816958291027743E-2</v>
      </c>
    </row>
    <row r="27" spans="1:6" x14ac:dyDescent="0.25">
      <c r="A27" s="4" t="s">
        <v>28</v>
      </c>
      <c r="B27" s="4" t="s">
        <v>32</v>
      </c>
      <c r="C27" s="5">
        <v>6999.9381847915583</v>
      </c>
      <c r="D27" s="5">
        <v>7392.8359344289111</v>
      </c>
      <c r="E27" s="11">
        <f t="shared" si="0"/>
        <v>392.89774963735272</v>
      </c>
      <c r="F27" s="13">
        <f t="shared" si="1"/>
        <v>5.612874560678028E-2</v>
      </c>
    </row>
    <row r="28" spans="1:6" x14ac:dyDescent="0.25">
      <c r="A28" s="6" t="s">
        <v>28</v>
      </c>
      <c r="B28" s="6" t="s">
        <v>33</v>
      </c>
      <c r="C28" s="7">
        <v>36947.324980558609</v>
      </c>
      <c r="D28" s="7">
        <v>38408.638193064457</v>
      </c>
      <c r="E28" s="12">
        <f t="shared" si="0"/>
        <v>1461.3132125058473</v>
      </c>
      <c r="F28" s="14">
        <f t="shared" si="1"/>
        <v>3.9551258806281075E-2</v>
      </c>
    </row>
    <row r="29" spans="1:6" x14ac:dyDescent="0.25">
      <c r="A29" s="4" t="s">
        <v>28</v>
      </c>
      <c r="B29" s="4" t="s">
        <v>34</v>
      </c>
      <c r="C29" s="5">
        <v>4639.0413585969818</v>
      </c>
      <c r="D29" s="5">
        <v>4973.4234522392317</v>
      </c>
      <c r="E29" s="11">
        <f t="shared" si="0"/>
        <v>334.38209364224986</v>
      </c>
      <c r="F29" s="13">
        <f t="shared" si="1"/>
        <v>7.2079998386429436E-2</v>
      </c>
    </row>
    <row r="30" spans="1:6" x14ac:dyDescent="0.25">
      <c r="A30" s="6" t="s">
        <v>28</v>
      </c>
      <c r="B30" s="6" t="s">
        <v>35</v>
      </c>
      <c r="C30" s="7">
        <v>9283.6831242254102</v>
      </c>
      <c r="D30" s="7">
        <v>9700.3749685431103</v>
      </c>
      <c r="E30" s="12">
        <f t="shared" si="0"/>
        <v>416.69184431770009</v>
      </c>
      <c r="F30" s="14">
        <f t="shared" si="1"/>
        <v>4.4884324329248049E-2</v>
      </c>
    </row>
    <row r="31" spans="1:6" x14ac:dyDescent="0.25">
      <c r="A31" s="4" t="s">
        <v>36</v>
      </c>
      <c r="B31" s="4" t="s">
        <v>37</v>
      </c>
      <c r="C31" s="5">
        <v>10694.38886020379</v>
      </c>
      <c r="D31" s="5">
        <v>11296.049693114021</v>
      </c>
      <c r="E31" s="11">
        <f t="shared" si="0"/>
        <v>601.66083291023097</v>
      </c>
      <c r="F31" s="13">
        <f t="shared" si="1"/>
        <v>5.6259487173609832E-2</v>
      </c>
    </row>
    <row r="32" spans="1:6" x14ac:dyDescent="0.25">
      <c r="A32" s="6" t="s">
        <v>36</v>
      </c>
      <c r="B32" s="6" t="s">
        <v>38</v>
      </c>
      <c r="C32" s="7">
        <v>4912.3261809898322</v>
      </c>
      <c r="D32" s="7">
        <v>5251.1227459304328</v>
      </c>
      <c r="E32" s="12">
        <f t="shared" si="0"/>
        <v>338.79656494060055</v>
      </c>
      <c r="F32" s="14">
        <f t="shared" si="1"/>
        <v>6.8968662189352645E-2</v>
      </c>
    </row>
    <row r="33" spans="1:6" x14ac:dyDescent="0.25">
      <c r="A33" s="4" t="s">
        <v>36</v>
      </c>
      <c r="B33" s="4" t="s">
        <v>39</v>
      </c>
      <c r="C33" s="5">
        <v>8195.0518866415878</v>
      </c>
      <c r="D33" s="5">
        <v>8610.6109170088384</v>
      </c>
      <c r="E33" s="11">
        <f t="shared" si="0"/>
        <v>415.55903036725067</v>
      </c>
      <c r="F33" s="13">
        <f t="shared" si="1"/>
        <v>5.0708529502373999E-2</v>
      </c>
    </row>
    <row r="34" spans="1:6" x14ac:dyDescent="0.25">
      <c r="A34" s="6" t="s">
        <v>40</v>
      </c>
      <c r="B34" s="6" t="s">
        <v>41</v>
      </c>
      <c r="C34" s="7">
        <v>7802.9062034784729</v>
      </c>
      <c r="D34" s="7">
        <v>8268.0257441497106</v>
      </c>
      <c r="E34" s="12">
        <f t="shared" si="0"/>
        <v>465.1195406712377</v>
      </c>
      <c r="F34" s="14">
        <f t="shared" si="1"/>
        <v>5.9608500799854691E-2</v>
      </c>
    </row>
    <row r="35" spans="1:6" x14ac:dyDescent="0.25">
      <c r="A35" s="4" t="s">
        <v>40</v>
      </c>
      <c r="B35" s="4" t="s">
        <v>42</v>
      </c>
      <c r="C35" s="5">
        <v>8722.3839526611828</v>
      </c>
      <c r="D35" s="5">
        <v>9289.2507002447364</v>
      </c>
      <c r="E35" s="11">
        <f t="shared" si="0"/>
        <v>566.86674758355366</v>
      </c>
      <c r="F35" s="13">
        <f t="shared" si="1"/>
        <v>6.4989887014845718E-2</v>
      </c>
    </row>
    <row r="36" spans="1:6" x14ac:dyDescent="0.25">
      <c r="A36" s="6" t="s">
        <v>40</v>
      </c>
      <c r="B36" s="6" t="s">
        <v>43</v>
      </c>
      <c r="C36" s="7">
        <v>8929.8931447312352</v>
      </c>
      <c r="D36" s="7">
        <v>9391.9841195837053</v>
      </c>
      <c r="E36" s="12">
        <f t="shared" si="0"/>
        <v>462.09097485247003</v>
      </c>
      <c r="F36" s="14">
        <f t="shared" si="1"/>
        <v>5.17465290304297E-2</v>
      </c>
    </row>
    <row r="37" spans="1:6" x14ac:dyDescent="0.25">
      <c r="A37" s="4" t="s">
        <v>44</v>
      </c>
      <c r="B37" s="4" t="s">
        <v>45</v>
      </c>
      <c r="C37" s="5">
        <v>10506.52334546671</v>
      </c>
      <c r="D37" s="5">
        <v>11025.233564232391</v>
      </c>
      <c r="E37" s="11">
        <f t="shared" si="0"/>
        <v>518.71021876568011</v>
      </c>
      <c r="F37" s="13">
        <f t="shared" si="1"/>
        <v>4.9370300879737726E-2</v>
      </c>
    </row>
    <row r="38" spans="1:6" x14ac:dyDescent="0.25">
      <c r="A38" s="6" t="s">
        <v>44</v>
      </c>
      <c r="B38" s="6" t="s">
        <v>46</v>
      </c>
      <c r="C38" s="7">
        <v>6689.3357571271727</v>
      </c>
      <c r="D38" s="7">
        <v>7279.3083467744091</v>
      </c>
      <c r="E38" s="12">
        <f t="shared" si="0"/>
        <v>589.97258964723642</v>
      </c>
      <c r="F38" s="14">
        <f t="shared" si="1"/>
        <v>8.8195990015697501E-2</v>
      </c>
    </row>
    <row r="39" spans="1:6" x14ac:dyDescent="0.25">
      <c r="A39" s="4" t="s">
        <v>44</v>
      </c>
      <c r="B39" s="4" t="s">
        <v>47</v>
      </c>
      <c r="C39" s="5">
        <v>1739.118023066042</v>
      </c>
      <c r="D39" s="5">
        <v>1917.981586014206</v>
      </c>
      <c r="E39" s="11">
        <f t="shared" ref="E39:E70" si="2">D39-C39</f>
        <v>178.86356294816392</v>
      </c>
      <c r="F39" s="13">
        <f t="shared" ref="F39:F70" si="3">IFERROR(E39/C39,0)</f>
        <v>0.10284728268920462</v>
      </c>
    </row>
    <row r="40" spans="1:6" x14ac:dyDescent="0.25">
      <c r="A40" s="6" t="s">
        <v>48</v>
      </c>
      <c r="B40" s="6" t="s">
        <v>49</v>
      </c>
      <c r="C40" s="7">
        <v>4521.4751277666046</v>
      </c>
      <c r="D40" s="7">
        <v>4955.1244902571179</v>
      </c>
      <c r="E40" s="12">
        <f t="shared" si="2"/>
        <v>433.64936249051334</v>
      </c>
      <c r="F40" s="14">
        <f t="shared" si="3"/>
        <v>9.5908824053338462E-2</v>
      </c>
    </row>
    <row r="41" spans="1:6" x14ac:dyDescent="0.25">
      <c r="A41" s="4" t="s">
        <v>48</v>
      </c>
      <c r="B41" s="4" t="s">
        <v>50</v>
      </c>
      <c r="C41" s="5">
        <v>4844.7839492070816</v>
      </c>
      <c r="D41" s="5">
        <v>5195.8495003041689</v>
      </c>
      <c r="E41" s="11">
        <f t="shared" si="2"/>
        <v>351.06555109708734</v>
      </c>
      <c r="F41" s="13">
        <f t="shared" si="3"/>
        <v>7.2462581361248168E-2</v>
      </c>
    </row>
    <row r="42" spans="1:6" x14ac:dyDescent="0.25">
      <c r="A42" s="6" t="s">
        <v>48</v>
      </c>
      <c r="B42" s="6" t="s">
        <v>51</v>
      </c>
      <c r="C42" s="7">
        <v>5473.1445590985804</v>
      </c>
      <c r="D42" s="7">
        <v>5845.8542653629547</v>
      </c>
      <c r="E42" s="12">
        <f t="shared" si="2"/>
        <v>372.70970626437429</v>
      </c>
      <c r="F42" s="14">
        <f t="shared" si="3"/>
        <v>6.8097910120934038E-2</v>
      </c>
    </row>
    <row r="43" spans="1:6" x14ac:dyDescent="0.25">
      <c r="A43" s="4" t="s">
        <v>48</v>
      </c>
      <c r="B43" s="4" t="s">
        <v>52</v>
      </c>
      <c r="C43" s="5">
        <v>12226.817629802959</v>
      </c>
      <c r="D43" s="5">
        <v>12999.710282230781</v>
      </c>
      <c r="E43" s="11">
        <f t="shared" si="2"/>
        <v>772.8926524278213</v>
      </c>
      <c r="F43" s="13">
        <f t="shared" si="3"/>
        <v>6.3212904275589232E-2</v>
      </c>
    </row>
    <row r="44" spans="1:6" x14ac:dyDescent="0.25">
      <c r="A44" s="6" t="s">
        <v>48</v>
      </c>
      <c r="B44" s="6" t="s">
        <v>53</v>
      </c>
      <c r="C44" s="7">
        <v>9127.8052561649747</v>
      </c>
      <c r="D44" s="7">
        <v>9835.1569549740816</v>
      </c>
      <c r="E44" s="12">
        <f t="shared" si="2"/>
        <v>707.35169880910689</v>
      </c>
      <c r="F44" s="14">
        <f t="shared" si="3"/>
        <v>7.7494170718788863E-2</v>
      </c>
    </row>
    <row r="45" spans="1:6" x14ac:dyDescent="0.25">
      <c r="A45" s="4" t="s">
        <v>48</v>
      </c>
      <c r="B45" s="4" t="s">
        <v>54</v>
      </c>
      <c r="C45" s="5">
        <v>6294.6967894045902</v>
      </c>
      <c r="D45" s="5">
        <v>6708.4874000612954</v>
      </c>
      <c r="E45" s="11">
        <f t="shared" si="2"/>
        <v>413.79061065670521</v>
      </c>
      <c r="F45" s="13">
        <f t="shared" si="3"/>
        <v>6.5736384849101728E-2</v>
      </c>
    </row>
    <row r="46" spans="1:6" x14ac:dyDescent="0.25">
      <c r="A46" s="6" t="s">
        <v>48</v>
      </c>
      <c r="B46" s="6" t="s">
        <v>55</v>
      </c>
      <c r="C46" s="7">
        <v>5305.7152069661151</v>
      </c>
      <c r="D46" s="7">
        <v>5675.781422844092</v>
      </c>
      <c r="E46" s="12">
        <f t="shared" si="2"/>
        <v>370.0662158779769</v>
      </c>
      <c r="F46" s="14">
        <f t="shared" si="3"/>
        <v>6.9748601544255551E-2</v>
      </c>
    </row>
    <row r="47" spans="1:6" x14ac:dyDescent="0.25">
      <c r="A47" s="4" t="s">
        <v>48</v>
      </c>
      <c r="B47" s="4" t="s">
        <v>56</v>
      </c>
      <c r="C47" s="5">
        <v>5416.3027071178258</v>
      </c>
      <c r="D47" s="5">
        <v>5860.6940920119068</v>
      </c>
      <c r="E47" s="11">
        <f t="shared" si="2"/>
        <v>444.39138489408106</v>
      </c>
      <c r="F47" s="13">
        <f t="shared" si="3"/>
        <v>8.2046999387623734E-2</v>
      </c>
    </row>
    <row r="48" spans="1:6" x14ac:dyDescent="0.25">
      <c r="A48" s="6" t="s">
        <v>57</v>
      </c>
      <c r="B48" s="6" t="s">
        <v>58</v>
      </c>
      <c r="C48" s="7">
        <v>4947.4805104587494</v>
      </c>
      <c r="D48" s="7">
        <v>5282.3168512449174</v>
      </c>
      <c r="E48" s="12">
        <f t="shared" si="2"/>
        <v>334.83634078616797</v>
      </c>
      <c r="F48" s="14">
        <f t="shared" si="3"/>
        <v>6.7678152562367686E-2</v>
      </c>
    </row>
    <row r="49" spans="1:6" x14ac:dyDescent="0.25">
      <c r="A49" s="4" t="s">
        <v>57</v>
      </c>
      <c r="B49" s="4" t="s">
        <v>59</v>
      </c>
      <c r="C49" s="5">
        <v>11021.24360064557</v>
      </c>
      <c r="D49" s="5">
        <v>11654.259625549819</v>
      </c>
      <c r="E49" s="11">
        <f t="shared" si="2"/>
        <v>633.01602490424921</v>
      </c>
      <c r="F49" s="13">
        <f t="shared" si="3"/>
        <v>5.7435988881252044E-2</v>
      </c>
    </row>
    <row r="50" spans="1:6" x14ac:dyDescent="0.25">
      <c r="A50" s="6" t="s">
        <v>57</v>
      </c>
      <c r="B50" s="6" t="s">
        <v>60</v>
      </c>
      <c r="C50" s="7">
        <v>5690.9653686706533</v>
      </c>
      <c r="D50" s="7">
        <v>5926.6192484535068</v>
      </c>
      <c r="E50" s="12">
        <f t="shared" si="2"/>
        <v>235.65387978285344</v>
      </c>
      <c r="F50" s="14">
        <f t="shared" si="3"/>
        <v>4.1408419225348332E-2</v>
      </c>
    </row>
    <row r="51" spans="1:6" x14ac:dyDescent="0.25">
      <c r="A51" s="4" t="s">
        <v>61</v>
      </c>
      <c r="B51" s="4" t="s">
        <v>62</v>
      </c>
      <c r="C51" s="5">
        <v>5041.8105753372292</v>
      </c>
      <c r="D51" s="5">
        <v>5369.0222107842446</v>
      </c>
      <c r="E51" s="11">
        <f t="shared" si="2"/>
        <v>327.2116354470154</v>
      </c>
      <c r="F51" s="13">
        <f t="shared" si="3"/>
        <v>6.4899628924501865E-2</v>
      </c>
    </row>
    <row r="52" spans="1:6" x14ac:dyDescent="0.25">
      <c r="A52" s="6" t="s">
        <v>61</v>
      </c>
      <c r="B52" s="6" t="s">
        <v>63</v>
      </c>
      <c r="C52" s="7">
        <v>1856.549386773979</v>
      </c>
      <c r="D52" s="7">
        <v>2031.5339739515421</v>
      </c>
      <c r="E52" s="12">
        <f t="shared" si="2"/>
        <v>174.98458717756307</v>
      </c>
      <c r="F52" s="14">
        <f t="shared" si="3"/>
        <v>9.4252589467401088E-2</v>
      </c>
    </row>
    <row r="53" spans="1:6" x14ac:dyDescent="0.25">
      <c r="A53" s="4" t="s">
        <v>61</v>
      </c>
      <c r="B53" s="4" t="s">
        <v>64</v>
      </c>
      <c r="C53" s="5">
        <v>4947.0267292991985</v>
      </c>
      <c r="D53" s="5">
        <v>5280.1104702262428</v>
      </c>
      <c r="E53" s="11">
        <f t="shared" si="2"/>
        <v>333.08374092704435</v>
      </c>
      <c r="F53" s="13">
        <f t="shared" si="3"/>
        <v>6.7330087172225439E-2</v>
      </c>
    </row>
    <row r="54" spans="1:6" x14ac:dyDescent="0.25">
      <c r="A54" s="6" t="s">
        <v>61</v>
      </c>
      <c r="B54" s="6" t="s">
        <v>65</v>
      </c>
      <c r="C54" s="7">
        <v>7092.4535521955422</v>
      </c>
      <c r="D54" s="7">
        <v>7604.4290644061621</v>
      </c>
      <c r="E54" s="12">
        <f t="shared" si="2"/>
        <v>511.97551221061985</v>
      </c>
      <c r="F54" s="14">
        <f t="shared" si="3"/>
        <v>7.2185952074671336E-2</v>
      </c>
    </row>
    <row r="55" spans="1:6" x14ac:dyDescent="0.25">
      <c r="A55" s="4" t="s">
        <v>61</v>
      </c>
      <c r="B55" s="4" t="s">
        <v>66</v>
      </c>
      <c r="C55" s="5">
        <v>38663.352932946633</v>
      </c>
      <c r="D55" s="5">
        <v>41269.235164634549</v>
      </c>
      <c r="E55" s="11">
        <f t="shared" si="2"/>
        <v>2605.8822316879159</v>
      </c>
      <c r="F55" s="13">
        <f t="shared" si="3"/>
        <v>6.7399282111079831E-2</v>
      </c>
    </row>
    <row r="56" spans="1:6" x14ac:dyDescent="0.25">
      <c r="A56" s="6" t="s">
        <v>61</v>
      </c>
      <c r="B56" s="6" t="s">
        <v>67</v>
      </c>
      <c r="C56" s="7">
        <v>4399.8984327806902</v>
      </c>
      <c r="D56" s="7">
        <v>4651.6434665147308</v>
      </c>
      <c r="E56" s="12">
        <f t="shared" si="2"/>
        <v>251.74503373404059</v>
      </c>
      <c r="F56" s="14">
        <f t="shared" si="3"/>
        <v>5.7216101139621153E-2</v>
      </c>
    </row>
    <row r="57" spans="1:6" x14ac:dyDescent="0.25">
      <c r="A57" s="4" t="s">
        <v>61</v>
      </c>
      <c r="B57" s="4" t="s">
        <v>68</v>
      </c>
      <c r="C57" s="5">
        <v>10876.354675084731</v>
      </c>
      <c r="D57" s="5">
        <v>11489.36762303099</v>
      </c>
      <c r="E57" s="11">
        <f t="shared" si="2"/>
        <v>613.01294794625937</v>
      </c>
      <c r="F57" s="13">
        <f t="shared" si="3"/>
        <v>5.6361985817778952E-2</v>
      </c>
    </row>
    <row r="58" spans="1:6" x14ac:dyDescent="0.25">
      <c r="A58" s="6" t="s">
        <v>69</v>
      </c>
      <c r="B58" s="6" t="s">
        <v>70</v>
      </c>
      <c r="C58" s="7">
        <v>5491.490560244657</v>
      </c>
      <c r="D58" s="7">
        <v>5756.7045830192756</v>
      </c>
      <c r="E58" s="12">
        <f t="shared" si="2"/>
        <v>265.21402277461857</v>
      </c>
      <c r="F58" s="14">
        <f t="shared" si="3"/>
        <v>4.8295452730925344E-2</v>
      </c>
    </row>
    <row r="59" spans="1:6" x14ac:dyDescent="0.25">
      <c r="A59" s="4" t="s">
        <v>69</v>
      </c>
      <c r="B59" s="4" t="s">
        <v>71</v>
      </c>
      <c r="C59" s="5">
        <v>7509.5089759000421</v>
      </c>
      <c r="D59" s="5">
        <v>8038.9415416386028</v>
      </c>
      <c r="E59" s="11">
        <f t="shared" si="2"/>
        <v>529.4325657385607</v>
      </c>
      <c r="F59" s="13">
        <f t="shared" si="3"/>
        <v>7.0501622334782049E-2</v>
      </c>
    </row>
    <row r="60" spans="1:6" x14ac:dyDescent="0.25">
      <c r="A60" s="6" t="s">
        <v>69</v>
      </c>
      <c r="B60" s="6" t="s">
        <v>72</v>
      </c>
      <c r="C60" s="7">
        <v>6848.3206277921618</v>
      </c>
      <c r="D60" s="7">
        <v>7207.8674309132484</v>
      </c>
      <c r="E60" s="12">
        <f t="shared" si="2"/>
        <v>359.54680312108667</v>
      </c>
      <c r="F60" s="14">
        <f t="shared" si="3"/>
        <v>5.2501455855024914E-2</v>
      </c>
    </row>
    <row r="61" spans="1:6" x14ac:dyDescent="0.25">
      <c r="A61" s="4" t="s">
        <v>69</v>
      </c>
      <c r="B61" s="4" t="s">
        <v>73</v>
      </c>
      <c r="C61" s="5">
        <v>11202.23727578615</v>
      </c>
      <c r="D61" s="5">
        <v>11993.753559805249</v>
      </c>
      <c r="E61" s="11">
        <f t="shared" si="2"/>
        <v>791.51628401909875</v>
      </c>
      <c r="F61" s="13">
        <f t="shared" si="3"/>
        <v>7.0656982577040769E-2</v>
      </c>
    </row>
    <row r="62" spans="1:6" x14ac:dyDescent="0.25">
      <c r="A62" s="6" t="s">
        <v>74</v>
      </c>
      <c r="B62" s="6" t="s">
        <v>75</v>
      </c>
      <c r="C62" s="7">
        <v>2985.3675400565189</v>
      </c>
      <c r="D62" s="7">
        <v>3260.0805880615321</v>
      </c>
      <c r="E62" s="12">
        <f t="shared" si="2"/>
        <v>274.71304800501321</v>
      </c>
      <c r="F62" s="14">
        <f t="shared" si="3"/>
        <v>9.2019841550167167E-2</v>
      </c>
    </row>
    <row r="63" spans="1:6" x14ac:dyDescent="0.25">
      <c r="A63" s="4" t="s">
        <v>74</v>
      </c>
      <c r="B63" s="4" t="s">
        <v>76</v>
      </c>
      <c r="C63" s="5">
        <v>1472.4458851629411</v>
      </c>
      <c r="D63" s="5">
        <v>1624.1277080924981</v>
      </c>
      <c r="E63" s="11">
        <f t="shared" si="2"/>
        <v>151.68182292955703</v>
      </c>
      <c r="F63" s="13">
        <f t="shared" si="3"/>
        <v>0.10301351272598511</v>
      </c>
    </row>
    <row r="64" spans="1:6" x14ac:dyDescent="0.25">
      <c r="A64" s="6" t="s">
        <v>74</v>
      </c>
      <c r="B64" s="6" t="s">
        <v>77</v>
      </c>
      <c r="C64" s="7">
        <v>24830.895517183639</v>
      </c>
      <c r="D64" s="7">
        <v>26363.332169692829</v>
      </c>
      <c r="E64" s="12">
        <f t="shared" si="2"/>
        <v>1532.43665250919</v>
      </c>
      <c r="F64" s="14">
        <f t="shared" si="3"/>
        <v>6.1714916864303311E-2</v>
      </c>
    </row>
    <row r="65" spans="1:6" x14ac:dyDescent="0.25">
      <c r="A65" s="4" t="s">
        <v>78</v>
      </c>
      <c r="B65" s="4" t="s">
        <v>79</v>
      </c>
      <c r="C65" s="5">
        <v>12517.0939318152</v>
      </c>
      <c r="D65" s="5">
        <v>13267.10843516187</v>
      </c>
      <c r="E65" s="11">
        <f t="shared" si="2"/>
        <v>750.01450334667061</v>
      </c>
      <c r="F65" s="13">
        <f t="shared" si="3"/>
        <v>5.991921986303296E-2</v>
      </c>
    </row>
    <row r="66" spans="1:6" x14ac:dyDescent="0.25">
      <c r="A66" s="6" t="s">
        <v>78</v>
      </c>
      <c r="B66" s="6" t="s">
        <v>80</v>
      </c>
      <c r="C66" s="7">
        <v>13246.90982371173</v>
      </c>
      <c r="D66" s="7">
        <v>14169.652272092841</v>
      </c>
      <c r="E66" s="12">
        <f t="shared" si="2"/>
        <v>922.74244838111008</v>
      </c>
      <c r="F66" s="14">
        <f t="shared" si="3"/>
        <v>6.9657185008492897E-2</v>
      </c>
    </row>
    <row r="67" spans="1:6" x14ac:dyDescent="0.25">
      <c r="A67" s="4" t="s">
        <v>78</v>
      </c>
      <c r="B67" s="4" t="s">
        <v>81</v>
      </c>
      <c r="C67" s="5">
        <v>6727.5036035510202</v>
      </c>
      <c r="D67" s="5">
        <v>7234.2572375258496</v>
      </c>
      <c r="E67" s="11">
        <f t="shared" si="2"/>
        <v>506.75363397482943</v>
      </c>
      <c r="F67" s="13">
        <f t="shared" si="3"/>
        <v>7.5325657753248398E-2</v>
      </c>
    </row>
    <row r="68" spans="1:6" x14ac:dyDescent="0.25">
      <c r="A68" s="6" t="s">
        <v>78</v>
      </c>
      <c r="B68" s="6" t="s">
        <v>82</v>
      </c>
      <c r="C68" s="7">
        <v>6352.5118300441209</v>
      </c>
      <c r="D68" s="7">
        <v>6870.5966389412588</v>
      </c>
      <c r="E68" s="12">
        <f t="shared" si="2"/>
        <v>518.08480889713792</v>
      </c>
      <c r="F68" s="14">
        <f t="shared" si="3"/>
        <v>8.1555898321489559E-2</v>
      </c>
    </row>
    <row r="69" spans="1:6" x14ac:dyDescent="0.25">
      <c r="A69" s="4" t="s">
        <v>78</v>
      </c>
      <c r="B69" s="4" t="s">
        <v>83</v>
      </c>
      <c r="C69" s="5">
        <v>4990.3327783245304</v>
      </c>
      <c r="D69" s="5">
        <v>5395.070366893593</v>
      </c>
      <c r="E69" s="11">
        <f t="shared" si="2"/>
        <v>404.73758856906261</v>
      </c>
      <c r="F69" s="13">
        <f t="shared" si="3"/>
        <v>8.1104328418144175E-2</v>
      </c>
    </row>
    <row r="70" spans="1:6" x14ac:dyDescent="0.25">
      <c r="A70" s="6" t="s">
        <v>78</v>
      </c>
      <c r="B70" s="6" t="s">
        <v>84</v>
      </c>
      <c r="C70" s="7">
        <v>5167.8639295437861</v>
      </c>
      <c r="D70" s="7">
        <v>5514.9130350517844</v>
      </c>
      <c r="E70" s="12">
        <f t="shared" si="2"/>
        <v>347.04910550799832</v>
      </c>
      <c r="F70" s="14">
        <f t="shared" si="3"/>
        <v>6.7155232846588406E-2</v>
      </c>
    </row>
    <row r="71" spans="1:6" x14ac:dyDescent="0.25">
      <c r="A71" s="4" t="s">
        <v>78</v>
      </c>
      <c r="B71" s="4" t="s">
        <v>85</v>
      </c>
      <c r="C71" s="5">
        <v>12739.05482170094</v>
      </c>
      <c r="D71" s="5">
        <v>13598.02854398554</v>
      </c>
      <c r="E71" s="11">
        <f t="shared" ref="E71:E84" si="4">D71-C71</f>
        <v>858.97372228459972</v>
      </c>
      <c r="F71" s="13">
        <f t="shared" ref="F71:F85" si="5">IFERROR(E71/C71,0)</f>
        <v>6.7428371594832975E-2</v>
      </c>
    </row>
    <row r="72" spans="1:6" x14ac:dyDescent="0.25">
      <c r="A72" s="6" t="s">
        <v>78</v>
      </c>
      <c r="B72" s="6" t="s">
        <v>86</v>
      </c>
      <c r="C72" s="7">
        <v>61498.236606781204</v>
      </c>
      <c r="D72" s="7">
        <v>61840.973121920877</v>
      </c>
      <c r="E72" s="12">
        <f t="shared" si="4"/>
        <v>342.73651513967343</v>
      </c>
      <c r="F72" s="14">
        <f t="shared" si="5"/>
        <v>5.5731112638420111E-3</v>
      </c>
    </row>
    <row r="73" spans="1:6" x14ac:dyDescent="0.25">
      <c r="A73" s="4" t="s">
        <v>87</v>
      </c>
      <c r="B73" s="4" t="s">
        <v>88</v>
      </c>
      <c r="C73" s="5">
        <v>6107.9583622205737</v>
      </c>
      <c r="D73" s="5">
        <v>6505.2761879468762</v>
      </c>
      <c r="E73" s="11">
        <f t="shared" si="4"/>
        <v>397.31782572630254</v>
      </c>
      <c r="F73" s="13">
        <f t="shared" si="5"/>
        <v>6.5049203377649745E-2</v>
      </c>
    </row>
    <row r="74" spans="1:6" x14ac:dyDescent="0.25">
      <c r="A74" s="6" t="s">
        <v>87</v>
      </c>
      <c r="B74" s="6" t="s">
        <v>89</v>
      </c>
      <c r="C74" s="7">
        <v>5592.3312936464727</v>
      </c>
      <c r="D74" s="7">
        <v>5995.7366159087469</v>
      </c>
      <c r="E74" s="12">
        <f t="shared" si="4"/>
        <v>403.40532226227424</v>
      </c>
      <c r="F74" s="14">
        <f t="shared" si="5"/>
        <v>7.2135447826667351E-2</v>
      </c>
    </row>
    <row r="75" spans="1:6" x14ac:dyDescent="0.25">
      <c r="A75" s="4" t="s">
        <v>87</v>
      </c>
      <c r="B75" s="4" t="s">
        <v>90</v>
      </c>
      <c r="C75" s="5">
        <v>11783.526689108599</v>
      </c>
      <c r="D75" s="5">
        <v>12493.562302019491</v>
      </c>
      <c r="E75" s="11">
        <f t="shared" si="4"/>
        <v>710.03561291089136</v>
      </c>
      <c r="F75" s="13">
        <f t="shared" si="5"/>
        <v>6.0256630433668933E-2</v>
      </c>
    </row>
    <row r="76" spans="1:6" x14ac:dyDescent="0.25">
      <c r="A76" s="6" t="s">
        <v>91</v>
      </c>
      <c r="B76" s="6" t="s">
        <v>92</v>
      </c>
      <c r="C76" s="7">
        <v>6468.2680102464237</v>
      </c>
      <c r="D76" s="7">
        <v>6905.9236733528987</v>
      </c>
      <c r="E76" s="12">
        <f t="shared" si="4"/>
        <v>437.655663106475</v>
      </c>
      <c r="F76" s="14">
        <f t="shared" si="5"/>
        <v>6.7661955629108428E-2</v>
      </c>
    </row>
    <row r="77" spans="1:6" x14ac:dyDescent="0.25">
      <c r="A77" s="4" t="s">
        <v>91</v>
      </c>
      <c r="B77" s="4" t="s">
        <v>93</v>
      </c>
      <c r="C77" s="5">
        <v>7001.2393827564956</v>
      </c>
      <c r="D77" s="5">
        <v>7409.7277114312292</v>
      </c>
      <c r="E77" s="11">
        <f t="shared" si="4"/>
        <v>408.48832867473357</v>
      </c>
      <c r="F77" s="13">
        <f t="shared" si="5"/>
        <v>5.8345145243970421E-2</v>
      </c>
    </row>
    <row r="78" spans="1:6" x14ac:dyDescent="0.25">
      <c r="A78" s="6" t="s">
        <v>91</v>
      </c>
      <c r="B78" s="6" t="s">
        <v>94</v>
      </c>
      <c r="C78" s="7">
        <v>11274.62904666858</v>
      </c>
      <c r="D78" s="7">
        <v>11894.359552911699</v>
      </c>
      <c r="E78" s="12">
        <f t="shared" si="4"/>
        <v>619.73050624311873</v>
      </c>
      <c r="F78" s="14">
        <f t="shared" si="5"/>
        <v>5.4966820076997235E-2</v>
      </c>
    </row>
    <row r="79" spans="1:6" x14ac:dyDescent="0.25">
      <c r="A79" s="4" t="s">
        <v>91</v>
      </c>
      <c r="B79" s="4" t="s">
        <v>95</v>
      </c>
      <c r="C79" s="5">
        <v>13716.08418164497</v>
      </c>
      <c r="D79" s="5">
        <v>14500.75529685129</v>
      </c>
      <c r="E79" s="11">
        <f t="shared" si="4"/>
        <v>784.67111520631988</v>
      </c>
      <c r="F79" s="13">
        <f t="shared" si="5"/>
        <v>5.7208099980632685E-2</v>
      </c>
    </row>
    <row r="80" spans="1:6" x14ac:dyDescent="0.25">
      <c r="A80" s="6" t="s">
        <v>96</v>
      </c>
      <c r="B80" s="6" t="s">
        <v>97</v>
      </c>
      <c r="C80" s="7">
        <v>4320.1766951753052</v>
      </c>
      <c r="D80" s="7">
        <v>4658.2129276805754</v>
      </c>
      <c r="E80" s="12">
        <f t="shared" si="4"/>
        <v>338.03623250527016</v>
      </c>
      <c r="F80" s="14">
        <f t="shared" si="5"/>
        <v>7.8245927506340865E-2</v>
      </c>
    </row>
    <row r="81" spans="1:6" x14ac:dyDescent="0.25">
      <c r="A81" s="4" t="s">
        <v>96</v>
      </c>
      <c r="B81" s="4" t="s">
        <v>98</v>
      </c>
      <c r="C81" s="5">
        <v>4889.3098476982377</v>
      </c>
      <c r="D81" s="5">
        <v>5174.4876105882422</v>
      </c>
      <c r="E81" s="11">
        <f t="shared" si="4"/>
        <v>285.17776289000449</v>
      </c>
      <c r="F81" s="13">
        <f t="shared" si="5"/>
        <v>5.8326792895782395E-2</v>
      </c>
    </row>
    <row r="82" spans="1:6" x14ac:dyDescent="0.25">
      <c r="A82" s="6" t="s">
        <v>96</v>
      </c>
      <c r="B82" s="6" t="s">
        <v>99</v>
      </c>
      <c r="C82" s="7">
        <v>3549.6681764216551</v>
      </c>
      <c r="D82" s="7">
        <v>3807.066128453881</v>
      </c>
      <c r="E82" s="12">
        <f t="shared" si="4"/>
        <v>257.39795203222593</v>
      </c>
      <c r="F82" s="14">
        <f t="shared" si="5"/>
        <v>7.25132432777712E-2</v>
      </c>
    </row>
    <row r="83" spans="1:6" x14ac:dyDescent="0.25">
      <c r="A83" s="4" t="s">
        <v>96</v>
      </c>
      <c r="B83" s="4" t="s">
        <v>100</v>
      </c>
      <c r="C83" s="5">
        <v>9253.8595527054567</v>
      </c>
      <c r="D83" s="5">
        <v>9932.0704730781235</v>
      </c>
      <c r="E83" s="11">
        <f t="shared" si="4"/>
        <v>678.21092037266681</v>
      </c>
      <c r="F83" s="13">
        <f t="shared" si="5"/>
        <v>7.328951952532986E-2</v>
      </c>
    </row>
    <row r="84" spans="1:6" x14ac:dyDescent="0.25">
      <c r="A84" s="6" t="s">
        <v>96</v>
      </c>
      <c r="B84" s="6" t="s">
        <v>101</v>
      </c>
      <c r="C84" s="7">
        <v>9529.0319543411933</v>
      </c>
      <c r="D84" s="7">
        <v>10156.750903087361</v>
      </c>
      <c r="E84" s="12">
        <f t="shared" si="4"/>
        <v>627.71894874616737</v>
      </c>
      <c r="F84" s="14">
        <f t="shared" si="5"/>
        <v>6.5874367066236353E-2</v>
      </c>
    </row>
    <row r="85" spans="1:6" x14ac:dyDescent="0.25">
      <c r="A85" s="8"/>
      <c r="B85" s="8" t="s">
        <v>102</v>
      </c>
      <c r="C85" s="9">
        <f>SUM(C7:C84)</f>
        <v>1034118.9675400662</v>
      </c>
      <c r="D85" s="9">
        <f>SUM(D7:D84)</f>
        <v>1116848.519999997</v>
      </c>
      <c r="E85" s="9">
        <f>SUM(E7:E84)</f>
        <v>82729.552459930477</v>
      </c>
      <c r="F85" s="10">
        <f t="shared" si="5"/>
        <v>8.000003390008914E-2</v>
      </c>
    </row>
  </sheetData>
  <autoFilter ref="A6:F84" xr:uid="{00000000-0009-0000-0000-000000000000}"/>
  <mergeCells count="2">
    <mergeCell ref="A2:F3"/>
    <mergeCell ref="A1:F1"/>
  </mergeCells>
  <pageMargins left="0.75" right="0.75" top="1" bottom="1" header="0.5" footer="0.5"/>
  <pageSetup fitToHeight="0" orientation="portrait"/>
  <headerFooter>
    <oddFooter>&amp;CLehekülg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85"/>
  <sheetViews>
    <sheetView showGridLines="0" tabSelected="1" workbookViewId="0">
      <pane ySplit="6" topLeftCell="A56" activePane="bottomLeft" state="frozen"/>
      <selection pane="bottomLeft" activeCell="C7" sqref="C7:C84"/>
    </sheetView>
  </sheetViews>
  <sheetFormatPr defaultRowHeight="15" x14ac:dyDescent="0.25"/>
  <cols>
    <col min="1" max="1" width="16" customWidth="1"/>
    <col min="2" max="2" width="25" customWidth="1"/>
    <col min="3" max="4" width="19" customWidth="1"/>
    <col min="5" max="5" width="15" customWidth="1"/>
    <col min="6" max="6" width="14" customWidth="1"/>
  </cols>
  <sheetData>
    <row r="1" spans="1:6" ht="24.95" customHeight="1" x14ac:dyDescent="0.25">
      <c r="A1" s="17" t="s">
        <v>103</v>
      </c>
      <c r="B1" s="16"/>
      <c r="C1" s="16"/>
      <c r="D1" s="16"/>
      <c r="E1" s="16"/>
      <c r="F1" s="16"/>
    </row>
    <row r="2" spans="1:6" x14ac:dyDescent="0.25">
      <c r="A2" s="15" t="s">
        <v>104</v>
      </c>
      <c r="B2" s="16"/>
      <c r="C2" s="16"/>
      <c r="D2" s="16"/>
      <c r="E2" s="16"/>
      <c r="F2" s="16"/>
    </row>
    <row r="3" spans="1:6" x14ac:dyDescent="0.25">
      <c r="A3" s="16"/>
      <c r="B3" s="16"/>
      <c r="C3" s="16"/>
      <c r="D3" s="16"/>
      <c r="E3" s="16"/>
      <c r="F3" s="16"/>
    </row>
    <row r="4" spans="1:6" x14ac:dyDescent="0.25">
      <c r="A4" s="1" t="s">
        <v>2</v>
      </c>
      <c r="B4" s="2">
        <v>1116848.52</v>
      </c>
    </row>
    <row r="6" spans="1:6" ht="32.1" customHeight="1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</row>
    <row r="7" spans="1:6" x14ac:dyDescent="0.25">
      <c r="A7" s="4" t="s">
        <v>9</v>
      </c>
      <c r="B7" s="4" t="s">
        <v>10</v>
      </c>
      <c r="C7" s="5">
        <v>6154.372179822165</v>
      </c>
      <c r="D7" s="5">
        <v>6641.9570945464957</v>
      </c>
      <c r="E7" s="11">
        <f t="shared" ref="E7:E38" si="0">D7-C7</f>
        <v>487.5849147243307</v>
      </c>
      <c r="F7" s="13">
        <f t="shared" ref="F7:F38" si="1">IFERROR(E7/C7,0)</f>
        <v>7.9225776485038618E-2</v>
      </c>
    </row>
    <row r="8" spans="1:6" x14ac:dyDescent="0.25">
      <c r="A8" s="6" t="s">
        <v>9</v>
      </c>
      <c r="B8" s="6" t="s">
        <v>11</v>
      </c>
      <c r="C8" s="7">
        <v>18049.275503874062</v>
      </c>
      <c r="D8" s="7">
        <v>19604.85352225132</v>
      </c>
      <c r="E8" s="12">
        <f t="shared" si="0"/>
        <v>1555.5780183772586</v>
      </c>
      <c r="F8" s="14">
        <f t="shared" si="1"/>
        <v>8.6185066987501655E-2</v>
      </c>
    </row>
    <row r="9" spans="1:6" x14ac:dyDescent="0.25">
      <c r="A9" s="4" t="s">
        <v>9</v>
      </c>
      <c r="B9" s="4" t="s">
        <v>12</v>
      </c>
      <c r="C9" s="5">
        <v>7622.7696592162056</v>
      </c>
      <c r="D9" s="5">
        <v>8437.2806693551101</v>
      </c>
      <c r="E9" s="11">
        <f t="shared" si="0"/>
        <v>814.51101013890457</v>
      </c>
      <c r="F9" s="13">
        <f t="shared" si="1"/>
        <v>0.1068523707986022</v>
      </c>
    </row>
    <row r="10" spans="1:6" x14ac:dyDescent="0.25">
      <c r="A10" s="6" t="s">
        <v>9</v>
      </c>
      <c r="B10" s="6" t="s">
        <v>13</v>
      </c>
      <c r="C10" s="7">
        <v>9769.7968551209888</v>
      </c>
      <c r="D10" s="7">
        <v>10534.47654535211</v>
      </c>
      <c r="E10" s="12">
        <f t="shared" si="0"/>
        <v>764.67969023112164</v>
      </c>
      <c r="F10" s="14">
        <f t="shared" si="1"/>
        <v>7.826976359598542E-2</v>
      </c>
    </row>
    <row r="11" spans="1:6" x14ac:dyDescent="0.25">
      <c r="A11" s="4" t="s">
        <v>9</v>
      </c>
      <c r="B11" s="4" t="s">
        <v>14</v>
      </c>
      <c r="C11" s="5">
        <v>7753.3913677049577</v>
      </c>
      <c r="D11" s="5">
        <v>8838.8907212203903</v>
      </c>
      <c r="E11" s="11">
        <f t="shared" si="0"/>
        <v>1085.4993535154326</v>
      </c>
      <c r="F11" s="13">
        <f t="shared" si="1"/>
        <v>0.14000316790879935</v>
      </c>
    </row>
    <row r="12" spans="1:6" x14ac:dyDescent="0.25">
      <c r="A12" s="6" t="s">
        <v>9</v>
      </c>
      <c r="B12" s="6" t="s">
        <v>15</v>
      </c>
      <c r="C12" s="7">
        <v>7786.5346157956847</v>
      </c>
      <c r="D12" s="7">
        <v>8319.7658367061376</v>
      </c>
      <c r="E12" s="12">
        <f t="shared" si="0"/>
        <v>533.23122091045298</v>
      </c>
      <c r="F12" s="14">
        <f t="shared" si="1"/>
        <v>6.84811982764124E-2</v>
      </c>
    </row>
    <row r="13" spans="1:6" x14ac:dyDescent="0.25">
      <c r="A13" s="4" t="s">
        <v>9</v>
      </c>
      <c r="B13" s="4" t="s">
        <v>16</v>
      </c>
      <c r="C13" s="5">
        <v>6468.203109531898</v>
      </c>
      <c r="D13" s="5">
        <v>6977.6293519680157</v>
      </c>
      <c r="E13" s="11">
        <f t="shared" si="0"/>
        <v>509.42624243611772</v>
      </c>
      <c r="F13" s="13">
        <f t="shared" si="1"/>
        <v>7.8758541407798296E-2</v>
      </c>
    </row>
    <row r="14" spans="1:6" x14ac:dyDescent="0.25">
      <c r="A14" s="6" t="s">
        <v>9</v>
      </c>
      <c r="B14" s="6" t="s">
        <v>17</v>
      </c>
      <c r="C14" s="7">
        <v>2988.818427782142</v>
      </c>
      <c r="D14" s="7">
        <v>3256.139140241964</v>
      </c>
      <c r="E14" s="12">
        <f t="shared" si="0"/>
        <v>267.32071245982206</v>
      </c>
      <c r="F14" s="14">
        <f t="shared" si="1"/>
        <v>8.9440265081003223E-2</v>
      </c>
    </row>
    <row r="15" spans="1:6" x14ac:dyDescent="0.25">
      <c r="A15" s="4" t="s">
        <v>9</v>
      </c>
      <c r="B15" s="4" t="s">
        <v>18</v>
      </c>
      <c r="C15" s="5">
        <v>11836.16446541074</v>
      </c>
      <c r="D15" s="5">
        <v>12860.36349299113</v>
      </c>
      <c r="E15" s="11">
        <f t="shared" si="0"/>
        <v>1024.1990275803892</v>
      </c>
      <c r="F15" s="13">
        <f t="shared" si="1"/>
        <v>8.6531327827814808E-2</v>
      </c>
    </row>
    <row r="16" spans="1:6" x14ac:dyDescent="0.25">
      <c r="A16" s="6" t="s">
        <v>9</v>
      </c>
      <c r="B16" s="6" t="s">
        <v>19</v>
      </c>
      <c r="C16" s="7">
        <v>12365.120120678879</v>
      </c>
      <c r="D16" s="7">
        <v>13382.95583166405</v>
      </c>
      <c r="E16" s="12">
        <f t="shared" si="0"/>
        <v>1017.8357109851713</v>
      </c>
      <c r="F16" s="14">
        <f t="shared" si="1"/>
        <v>8.2315068600343641E-2</v>
      </c>
    </row>
    <row r="17" spans="1:6" x14ac:dyDescent="0.25">
      <c r="A17" s="4" t="s">
        <v>9</v>
      </c>
      <c r="B17" s="4" t="s">
        <v>20</v>
      </c>
      <c r="C17" s="5">
        <v>5745.5145777222397</v>
      </c>
      <c r="D17" s="5">
        <v>6189.1772023864687</v>
      </c>
      <c r="E17" s="11">
        <f t="shared" si="0"/>
        <v>443.66262466422904</v>
      </c>
      <c r="F17" s="13">
        <f t="shared" si="1"/>
        <v>7.7218953787793768E-2</v>
      </c>
    </row>
    <row r="18" spans="1:6" x14ac:dyDescent="0.25">
      <c r="A18" s="6" t="s">
        <v>9</v>
      </c>
      <c r="B18" s="6" t="s">
        <v>21</v>
      </c>
      <c r="C18" s="7">
        <v>23891.67855931944</v>
      </c>
      <c r="D18" s="7">
        <v>25880.534788405999</v>
      </c>
      <c r="E18" s="12">
        <f t="shared" si="0"/>
        <v>1988.8562290865593</v>
      </c>
      <c r="F18" s="14">
        <f t="shared" si="1"/>
        <v>8.3244725737814065E-2</v>
      </c>
    </row>
    <row r="19" spans="1:6" x14ac:dyDescent="0.25">
      <c r="A19" s="4" t="s">
        <v>9</v>
      </c>
      <c r="B19" s="4" t="s">
        <v>22</v>
      </c>
      <c r="C19" s="5">
        <v>11913.11929631665</v>
      </c>
      <c r="D19" s="5">
        <v>12869.49798532253</v>
      </c>
      <c r="E19" s="11">
        <f t="shared" si="0"/>
        <v>956.37868900588001</v>
      </c>
      <c r="F19" s="13">
        <f t="shared" si="1"/>
        <v>8.0279452024087206E-2</v>
      </c>
    </row>
    <row r="20" spans="1:6" x14ac:dyDescent="0.25">
      <c r="A20" s="6" t="s">
        <v>9</v>
      </c>
      <c r="B20" s="6" t="s">
        <v>23</v>
      </c>
      <c r="C20" s="7">
        <v>23915.283337044119</v>
      </c>
      <c r="D20" s="7">
        <v>25719.061702691819</v>
      </c>
      <c r="E20" s="12">
        <f t="shared" si="0"/>
        <v>1803.7783656477004</v>
      </c>
      <c r="F20" s="14">
        <f t="shared" si="1"/>
        <v>7.5423666959182428E-2</v>
      </c>
    </row>
    <row r="21" spans="1:6" x14ac:dyDescent="0.25">
      <c r="A21" s="4" t="s">
        <v>9</v>
      </c>
      <c r="B21" s="4" t="s">
        <v>24</v>
      </c>
      <c r="C21" s="5">
        <v>252991.95</v>
      </c>
      <c r="D21" s="5">
        <v>279212.13</v>
      </c>
      <c r="E21" s="11">
        <f t="shared" si="0"/>
        <v>26220.179999999993</v>
      </c>
      <c r="F21" s="13">
        <f t="shared" si="1"/>
        <v>0.10364037274703797</v>
      </c>
    </row>
    <row r="22" spans="1:6" x14ac:dyDescent="0.25">
      <c r="A22" s="6" t="s">
        <v>9</v>
      </c>
      <c r="B22" s="6" t="s">
        <v>25</v>
      </c>
      <c r="C22" s="7">
        <v>22686.019596358019</v>
      </c>
      <c r="D22" s="7">
        <v>24301.034567373499</v>
      </c>
      <c r="E22" s="12">
        <f t="shared" si="0"/>
        <v>1615.0149710154801</v>
      </c>
      <c r="F22" s="14">
        <f t="shared" si="1"/>
        <v>7.1189878160677969E-2</v>
      </c>
    </row>
    <row r="23" spans="1:6" x14ac:dyDescent="0.25">
      <c r="A23" s="4" t="s">
        <v>26</v>
      </c>
      <c r="B23" s="4" t="s">
        <v>27</v>
      </c>
      <c r="C23" s="5">
        <v>9115.7805797140099</v>
      </c>
      <c r="D23" s="5">
        <v>9952.8495509706154</v>
      </c>
      <c r="E23" s="11">
        <f t="shared" si="0"/>
        <v>837.06897125660544</v>
      </c>
      <c r="F23" s="13">
        <f t="shared" si="1"/>
        <v>9.1826362420284025E-2</v>
      </c>
    </row>
    <row r="24" spans="1:6" x14ac:dyDescent="0.25">
      <c r="A24" s="6" t="s">
        <v>28</v>
      </c>
      <c r="B24" s="6" t="s">
        <v>29</v>
      </c>
      <c r="C24" s="7">
        <v>4572.5877151655759</v>
      </c>
      <c r="D24" s="7">
        <v>4935.7674521111367</v>
      </c>
      <c r="E24" s="12">
        <f t="shared" si="0"/>
        <v>363.17973694556076</v>
      </c>
      <c r="F24" s="14">
        <f t="shared" si="1"/>
        <v>7.9425428131433856E-2</v>
      </c>
    </row>
    <row r="25" spans="1:6" x14ac:dyDescent="0.25">
      <c r="A25" s="4" t="s">
        <v>28</v>
      </c>
      <c r="B25" s="4" t="s">
        <v>30</v>
      </c>
      <c r="C25" s="5">
        <v>14317</v>
      </c>
      <c r="D25" s="5">
        <v>13709.92136223655</v>
      </c>
      <c r="E25" s="11">
        <f t="shared" si="0"/>
        <v>-607.07863776345039</v>
      </c>
      <c r="F25" s="13">
        <f t="shared" si="1"/>
        <v>-4.2402642855587792E-2</v>
      </c>
    </row>
    <row r="26" spans="1:6" x14ac:dyDescent="0.25">
      <c r="A26" s="6" t="s">
        <v>28</v>
      </c>
      <c r="B26" s="6" t="s">
        <v>31</v>
      </c>
      <c r="C26" s="7">
        <v>23299.9386809959</v>
      </c>
      <c r="D26" s="7">
        <v>24949.818573273398</v>
      </c>
      <c r="E26" s="12">
        <f t="shared" si="0"/>
        <v>1649.8798922774986</v>
      </c>
      <c r="F26" s="14">
        <f t="shared" si="1"/>
        <v>7.0810482159044827E-2</v>
      </c>
    </row>
    <row r="27" spans="1:6" x14ac:dyDescent="0.25">
      <c r="A27" s="4" t="s">
        <v>28</v>
      </c>
      <c r="B27" s="4" t="s">
        <v>32</v>
      </c>
      <c r="C27" s="5">
        <v>6999.9381847915583</v>
      </c>
      <c r="D27" s="5">
        <v>7497.8206679708037</v>
      </c>
      <c r="E27" s="11">
        <f t="shared" si="0"/>
        <v>497.88248317924536</v>
      </c>
      <c r="F27" s="13">
        <f t="shared" si="1"/>
        <v>7.1126697127264868E-2</v>
      </c>
    </row>
    <row r="28" spans="1:6" x14ac:dyDescent="0.25">
      <c r="A28" s="6" t="s">
        <v>28</v>
      </c>
      <c r="B28" s="6" t="s">
        <v>33</v>
      </c>
      <c r="C28" s="7">
        <v>36947.324980558609</v>
      </c>
      <c r="D28" s="7">
        <v>38954.074434605682</v>
      </c>
      <c r="E28" s="12">
        <f t="shared" si="0"/>
        <v>2006.7494540470725</v>
      </c>
      <c r="F28" s="14">
        <f t="shared" si="1"/>
        <v>5.4313795521137409E-2</v>
      </c>
    </row>
    <row r="29" spans="1:6" x14ac:dyDescent="0.25">
      <c r="A29" s="4" t="s">
        <v>28</v>
      </c>
      <c r="B29" s="4" t="s">
        <v>34</v>
      </c>
      <c r="C29" s="5">
        <v>4639.0413585969818</v>
      </c>
      <c r="D29" s="5">
        <v>5044.050413334463</v>
      </c>
      <c r="E29" s="11">
        <f t="shared" si="0"/>
        <v>405.00905473748116</v>
      </c>
      <c r="F29" s="13">
        <f t="shared" si="1"/>
        <v>8.7304471641953832E-2</v>
      </c>
    </row>
    <row r="30" spans="1:6" x14ac:dyDescent="0.25">
      <c r="A30" s="6" t="s">
        <v>28</v>
      </c>
      <c r="B30" s="6" t="s">
        <v>35</v>
      </c>
      <c r="C30" s="7">
        <v>9283.6831242254102</v>
      </c>
      <c r="D30" s="7">
        <v>9838.1287737623279</v>
      </c>
      <c r="E30" s="12">
        <f t="shared" si="0"/>
        <v>554.4456495369177</v>
      </c>
      <c r="F30" s="14">
        <f t="shared" si="1"/>
        <v>5.9722595237025417E-2</v>
      </c>
    </row>
    <row r="31" spans="1:6" x14ac:dyDescent="0.25">
      <c r="A31" s="4" t="s">
        <v>36</v>
      </c>
      <c r="B31" s="4" t="s">
        <v>37</v>
      </c>
      <c r="C31" s="5">
        <v>10694.38886020379</v>
      </c>
      <c r="D31" s="5">
        <v>11456.46347445937</v>
      </c>
      <c r="E31" s="11">
        <f t="shared" si="0"/>
        <v>762.07461425557995</v>
      </c>
      <c r="F31" s="13">
        <f t="shared" si="1"/>
        <v>7.1259295338645279E-2</v>
      </c>
    </row>
    <row r="32" spans="1:6" x14ac:dyDescent="0.25">
      <c r="A32" s="6" t="s">
        <v>36</v>
      </c>
      <c r="B32" s="6" t="s">
        <v>38</v>
      </c>
      <c r="C32" s="7">
        <v>4912.3261809898322</v>
      </c>
      <c r="D32" s="7">
        <v>5325.6932797779236</v>
      </c>
      <c r="E32" s="12">
        <f t="shared" si="0"/>
        <v>413.36709878809143</v>
      </c>
      <c r="F32" s="14">
        <f t="shared" si="1"/>
        <v>8.4148951750756512E-2</v>
      </c>
    </row>
    <row r="33" spans="1:6" x14ac:dyDescent="0.25">
      <c r="A33" s="4" t="s">
        <v>36</v>
      </c>
      <c r="B33" s="4" t="s">
        <v>39</v>
      </c>
      <c r="C33" s="5">
        <v>8195.0518866415878</v>
      </c>
      <c r="D33" s="5">
        <v>8732.8891199573427</v>
      </c>
      <c r="E33" s="11">
        <f t="shared" si="0"/>
        <v>537.83723331575493</v>
      </c>
      <c r="F33" s="13">
        <f t="shared" si="1"/>
        <v>6.5629509215489046E-2</v>
      </c>
    </row>
    <row r="34" spans="1:6" x14ac:dyDescent="0.25">
      <c r="A34" s="6" t="s">
        <v>40</v>
      </c>
      <c r="B34" s="6" t="s">
        <v>41</v>
      </c>
      <c r="C34" s="7">
        <v>7802.9062034784729</v>
      </c>
      <c r="D34" s="7">
        <v>8385.4389381345318</v>
      </c>
      <c r="E34" s="12">
        <f t="shared" si="0"/>
        <v>582.53273465605889</v>
      </c>
      <c r="F34" s="14">
        <f t="shared" si="1"/>
        <v>7.4655867886297356E-2</v>
      </c>
    </row>
    <row r="35" spans="1:6" x14ac:dyDescent="0.25">
      <c r="A35" s="4" t="s">
        <v>40</v>
      </c>
      <c r="B35" s="4" t="s">
        <v>42</v>
      </c>
      <c r="C35" s="5">
        <v>8722.3839526611828</v>
      </c>
      <c r="D35" s="5">
        <v>9421.1661814239305</v>
      </c>
      <c r="E35" s="11">
        <f t="shared" si="0"/>
        <v>698.78222876274776</v>
      </c>
      <c r="F35" s="13">
        <f t="shared" si="1"/>
        <v>8.0113674490280909E-2</v>
      </c>
    </row>
    <row r="36" spans="1:6" x14ac:dyDescent="0.25">
      <c r="A36" s="6" t="s">
        <v>40</v>
      </c>
      <c r="B36" s="6" t="s">
        <v>43</v>
      </c>
      <c r="C36" s="7">
        <v>8929.8931447312352</v>
      </c>
      <c r="D36" s="7">
        <v>9525.358505133403</v>
      </c>
      <c r="E36" s="12">
        <f t="shared" si="0"/>
        <v>595.46536040216779</v>
      </c>
      <c r="F36" s="14">
        <f t="shared" si="1"/>
        <v>6.6682249244326169E-2</v>
      </c>
    </row>
    <row r="37" spans="1:6" x14ac:dyDescent="0.25">
      <c r="A37" s="4" t="s">
        <v>44</v>
      </c>
      <c r="B37" s="4" t="s">
        <v>45</v>
      </c>
      <c r="C37" s="5">
        <v>10506.52334546671</v>
      </c>
      <c r="D37" s="5">
        <v>11181.80151978347</v>
      </c>
      <c r="E37" s="11">
        <f t="shared" si="0"/>
        <v>675.27817431675976</v>
      </c>
      <c r="F37" s="13">
        <f t="shared" si="1"/>
        <v>6.4272276576449489E-2</v>
      </c>
    </row>
    <row r="38" spans="1:6" x14ac:dyDescent="0.25">
      <c r="A38" s="6" t="s">
        <v>44</v>
      </c>
      <c r="B38" s="6" t="s">
        <v>46</v>
      </c>
      <c r="C38" s="7">
        <v>6689.3357571271727</v>
      </c>
      <c r="D38" s="7">
        <v>7382.6808893187908</v>
      </c>
      <c r="E38" s="12">
        <f t="shared" si="0"/>
        <v>693.34513219161818</v>
      </c>
      <c r="F38" s="14">
        <f t="shared" si="1"/>
        <v>0.10364932444195099</v>
      </c>
    </row>
    <row r="39" spans="1:6" x14ac:dyDescent="0.25">
      <c r="A39" s="4" t="s">
        <v>44</v>
      </c>
      <c r="B39" s="4" t="s">
        <v>47</v>
      </c>
      <c r="C39" s="5">
        <v>1739.118023066042</v>
      </c>
      <c r="D39" s="5">
        <v>1945.218601353369</v>
      </c>
      <c r="E39" s="11">
        <f t="shared" ref="E39:E70" si="2">D39-C39</f>
        <v>206.10057828732693</v>
      </c>
      <c r="F39" s="13">
        <f t="shared" ref="F39:F70" si="3">IFERROR(E39/C39,0)</f>
        <v>0.11850867828048514</v>
      </c>
    </row>
    <row r="40" spans="1:6" x14ac:dyDescent="0.25">
      <c r="A40" s="6" t="s">
        <v>48</v>
      </c>
      <c r="B40" s="6" t="s">
        <v>49</v>
      </c>
      <c r="C40" s="7">
        <v>4521.4751277666046</v>
      </c>
      <c r="D40" s="7">
        <v>5025.4915900941223</v>
      </c>
      <c r="E40" s="12">
        <f t="shared" si="2"/>
        <v>504.01646232751773</v>
      </c>
      <c r="F40" s="14">
        <f t="shared" si="3"/>
        <v>0.1114716874659616</v>
      </c>
    </row>
    <row r="41" spans="1:6" x14ac:dyDescent="0.25">
      <c r="A41" s="4" t="s">
        <v>48</v>
      </c>
      <c r="B41" s="4" t="s">
        <v>50</v>
      </c>
      <c r="C41" s="5">
        <v>4844.7839492070816</v>
      </c>
      <c r="D41" s="5">
        <v>5269.6351057404872</v>
      </c>
      <c r="E41" s="11">
        <f t="shared" si="2"/>
        <v>424.85115653340563</v>
      </c>
      <c r="F41" s="13">
        <f t="shared" si="3"/>
        <v>8.7692487629492458E-2</v>
      </c>
    </row>
    <row r="42" spans="1:6" x14ac:dyDescent="0.25">
      <c r="A42" s="6" t="s">
        <v>48</v>
      </c>
      <c r="B42" s="6" t="s">
        <v>51</v>
      </c>
      <c r="C42" s="7">
        <v>5473.1445590985804</v>
      </c>
      <c r="D42" s="7">
        <v>5928.8705067373521</v>
      </c>
      <c r="E42" s="12">
        <f t="shared" si="2"/>
        <v>455.72594763877169</v>
      </c>
      <c r="F42" s="14">
        <f t="shared" si="3"/>
        <v>8.3265834241701295E-2</v>
      </c>
    </row>
    <row r="43" spans="1:6" x14ac:dyDescent="0.25">
      <c r="A43" s="4" t="s">
        <v>48</v>
      </c>
      <c r="B43" s="4" t="s">
        <v>52</v>
      </c>
      <c r="C43" s="5">
        <v>12226.817629802959</v>
      </c>
      <c r="D43" s="5">
        <v>13184.31753338672</v>
      </c>
      <c r="E43" s="11">
        <f t="shared" si="2"/>
        <v>957.4999035837609</v>
      </c>
      <c r="F43" s="13">
        <f t="shared" si="3"/>
        <v>7.8311457042578914E-2</v>
      </c>
    </row>
    <row r="44" spans="1:6" x14ac:dyDescent="0.25">
      <c r="A44" s="6" t="s">
        <v>48</v>
      </c>
      <c r="B44" s="6" t="s">
        <v>53</v>
      </c>
      <c r="C44" s="7">
        <v>9127.8052561649747</v>
      </c>
      <c r="D44" s="7">
        <v>9974.8247822353405</v>
      </c>
      <c r="E44" s="12">
        <f t="shared" si="2"/>
        <v>847.01952607036583</v>
      </c>
      <c r="F44" s="14">
        <f t="shared" si="3"/>
        <v>9.2795529954835934E-2</v>
      </c>
    </row>
    <row r="45" spans="1:6" x14ac:dyDescent="0.25">
      <c r="A45" s="4" t="s">
        <v>48</v>
      </c>
      <c r="B45" s="4" t="s">
        <v>54</v>
      </c>
      <c r="C45" s="5">
        <v>6294.6967894045902</v>
      </c>
      <c r="D45" s="5">
        <v>6803.7537861154833</v>
      </c>
      <c r="E45" s="11">
        <f t="shared" si="2"/>
        <v>509.05699671089315</v>
      </c>
      <c r="F45" s="13">
        <f t="shared" si="3"/>
        <v>8.0870773246417865E-2</v>
      </c>
    </row>
    <row r="46" spans="1:6" x14ac:dyDescent="0.25">
      <c r="A46" s="6" t="s">
        <v>48</v>
      </c>
      <c r="B46" s="6" t="s">
        <v>55</v>
      </c>
      <c r="C46" s="7">
        <v>5305.7152069661151</v>
      </c>
      <c r="D46" s="7">
        <v>5756.3824811665563</v>
      </c>
      <c r="E46" s="12">
        <f t="shared" si="2"/>
        <v>450.66727420044117</v>
      </c>
      <c r="F46" s="14">
        <f t="shared" si="3"/>
        <v>8.4939966926370181E-2</v>
      </c>
    </row>
    <row r="47" spans="1:6" x14ac:dyDescent="0.25">
      <c r="A47" s="4" t="s">
        <v>48</v>
      </c>
      <c r="B47" s="4" t="s">
        <v>56</v>
      </c>
      <c r="C47" s="5">
        <v>5416.3027071178258</v>
      </c>
      <c r="D47" s="5">
        <v>5943.9210718986114</v>
      </c>
      <c r="E47" s="11">
        <f t="shared" si="2"/>
        <v>527.61836478078567</v>
      </c>
      <c r="F47" s="13">
        <f t="shared" si="3"/>
        <v>9.7413012771132013E-2</v>
      </c>
    </row>
    <row r="48" spans="1:6" x14ac:dyDescent="0.25">
      <c r="A48" s="6" t="s">
        <v>57</v>
      </c>
      <c r="B48" s="6" t="s">
        <v>58</v>
      </c>
      <c r="C48" s="7">
        <v>4947.4805104587494</v>
      </c>
      <c r="D48" s="7">
        <v>5357.3303686596846</v>
      </c>
      <c r="E48" s="12">
        <f t="shared" si="2"/>
        <v>409.84985820093516</v>
      </c>
      <c r="F48" s="14">
        <f t="shared" si="3"/>
        <v>8.2840115758825356E-2</v>
      </c>
    </row>
    <row r="49" spans="1:6" x14ac:dyDescent="0.25">
      <c r="A49" s="4" t="s">
        <v>57</v>
      </c>
      <c r="B49" s="4" t="s">
        <v>59</v>
      </c>
      <c r="C49" s="5">
        <v>11021.24360064557</v>
      </c>
      <c r="D49" s="5">
        <v>11819.76030110498</v>
      </c>
      <c r="E49" s="11">
        <f t="shared" si="2"/>
        <v>798.51670045940955</v>
      </c>
      <c r="F49" s="13">
        <f t="shared" si="3"/>
        <v>7.2452504399107595E-2</v>
      </c>
    </row>
    <row r="50" spans="1:6" x14ac:dyDescent="0.25">
      <c r="A50" s="6" t="s">
        <v>57</v>
      </c>
      <c r="B50" s="6" t="s">
        <v>60</v>
      </c>
      <c r="C50" s="7">
        <v>5690.9653686706533</v>
      </c>
      <c r="D50" s="7">
        <v>6010.7824231975173</v>
      </c>
      <c r="E50" s="12">
        <f t="shared" si="2"/>
        <v>319.81705452686401</v>
      </c>
      <c r="F50" s="14">
        <f t="shared" si="3"/>
        <v>5.6197329241799578E-2</v>
      </c>
    </row>
    <row r="51" spans="1:6" x14ac:dyDescent="0.25">
      <c r="A51" s="4" t="s">
        <v>61</v>
      </c>
      <c r="B51" s="4" t="s">
        <v>62</v>
      </c>
      <c r="C51" s="5">
        <v>5041.8105753372292</v>
      </c>
      <c r="D51" s="5">
        <v>5445.2670201076417</v>
      </c>
      <c r="E51" s="11">
        <f t="shared" si="2"/>
        <v>403.45644477041242</v>
      </c>
      <c r="F51" s="13">
        <f t="shared" si="3"/>
        <v>8.0022134656145147E-2</v>
      </c>
    </row>
    <row r="52" spans="1:6" x14ac:dyDescent="0.25">
      <c r="A52" s="6" t="s">
        <v>61</v>
      </c>
      <c r="B52" s="6" t="s">
        <v>63</v>
      </c>
      <c r="C52" s="7">
        <v>1856.549386773979</v>
      </c>
      <c r="D52" s="7">
        <v>2060.3835324739139</v>
      </c>
      <c r="E52" s="12">
        <f t="shared" si="2"/>
        <v>203.83414569993488</v>
      </c>
      <c r="F52" s="14">
        <f t="shared" si="3"/>
        <v>0.10979193290092108</v>
      </c>
    </row>
    <row r="53" spans="1:6" x14ac:dyDescent="0.25">
      <c r="A53" s="4" t="s">
        <v>61</v>
      </c>
      <c r="B53" s="4" t="s">
        <v>64</v>
      </c>
      <c r="C53" s="5">
        <v>4947.0267292991985</v>
      </c>
      <c r="D53" s="5">
        <v>5355.09265510159</v>
      </c>
      <c r="E53" s="11">
        <f t="shared" si="2"/>
        <v>408.06592580239158</v>
      </c>
      <c r="F53" s="13">
        <f t="shared" si="3"/>
        <v>8.2487107535842777E-2</v>
      </c>
    </row>
    <row r="54" spans="1:6" x14ac:dyDescent="0.25">
      <c r="A54" s="6" t="s">
        <v>61</v>
      </c>
      <c r="B54" s="6" t="s">
        <v>65</v>
      </c>
      <c r="C54" s="7">
        <v>7092.4535521955422</v>
      </c>
      <c r="D54" s="7">
        <v>7712.4186053814919</v>
      </c>
      <c r="E54" s="12">
        <f t="shared" si="2"/>
        <v>619.96505318594973</v>
      </c>
      <c r="F54" s="14">
        <f t="shared" si="3"/>
        <v>8.7411929965199864E-2</v>
      </c>
    </row>
    <row r="55" spans="1:6" x14ac:dyDescent="0.25">
      <c r="A55" s="4" t="s">
        <v>61</v>
      </c>
      <c r="B55" s="4" t="s">
        <v>66</v>
      </c>
      <c r="C55" s="5">
        <v>38663.352932946633</v>
      </c>
      <c r="D55" s="5">
        <v>41855.294384082321</v>
      </c>
      <c r="E55" s="11">
        <f t="shared" si="2"/>
        <v>3191.9414511356881</v>
      </c>
      <c r="F55" s="13">
        <f t="shared" si="3"/>
        <v>8.2557285103323344E-2</v>
      </c>
    </row>
    <row r="56" spans="1:6" x14ac:dyDescent="0.25">
      <c r="A56" s="6" t="s">
        <v>61</v>
      </c>
      <c r="B56" s="6" t="s">
        <v>67</v>
      </c>
      <c r="C56" s="7">
        <v>4399.8984327806902</v>
      </c>
      <c r="D56" s="7">
        <v>4717.7008704927703</v>
      </c>
      <c r="E56" s="12">
        <f t="shared" si="2"/>
        <v>317.80243771208006</v>
      </c>
      <c r="F56" s="14">
        <f t="shared" si="3"/>
        <v>7.2229494059305413E-2</v>
      </c>
    </row>
    <row r="57" spans="1:6" x14ac:dyDescent="0.25">
      <c r="A57" s="4" t="s">
        <v>61</v>
      </c>
      <c r="B57" s="4" t="s">
        <v>68</v>
      </c>
      <c r="C57" s="5">
        <v>10876.354675084731</v>
      </c>
      <c r="D57" s="5">
        <v>11652.52668799162</v>
      </c>
      <c r="E57" s="11">
        <f t="shared" si="2"/>
        <v>776.17201290688899</v>
      </c>
      <c r="F57" s="13">
        <f t="shared" si="3"/>
        <v>7.1363249553172775E-2</v>
      </c>
    </row>
    <row r="58" spans="1:6" x14ac:dyDescent="0.25">
      <c r="A58" s="6" t="s">
        <v>69</v>
      </c>
      <c r="B58" s="6" t="s">
        <v>70</v>
      </c>
      <c r="C58" s="7">
        <v>5491.490560244657</v>
      </c>
      <c r="D58" s="7">
        <v>5838.4548209642444</v>
      </c>
      <c r="E58" s="12">
        <f t="shared" si="2"/>
        <v>346.9642607195874</v>
      </c>
      <c r="F58" s="14">
        <f t="shared" si="3"/>
        <v>6.318216464422538E-2</v>
      </c>
    </row>
    <row r="59" spans="1:6" x14ac:dyDescent="0.25">
      <c r="A59" s="4" t="s">
        <v>69</v>
      </c>
      <c r="B59" s="4" t="s">
        <v>71</v>
      </c>
      <c r="C59" s="5">
        <v>7509.5089759000421</v>
      </c>
      <c r="D59" s="5">
        <v>8153.1015396682324</v>
      </c>
      <c r="E59" s="11">
        <f t="shared" si="2"/>
        <v>643.5925637681903</v>
      </c>
      <c r="F59" s="13">
        <f t="shared" si="3"/>
        <v>8.5703681270459284E-2</v>
      </c>
    </row>
    <row r="60" spans="1:6" x14ac:dyDescent="0.25">
      <c r="A60" s="6" t="s">
        <v>69</v>
      </c>
      <c r="B60" s="6" t="s">
        <v>72</v>
      </c>
      <c r="C60" s="7">
        <v>6848.3206277921618</v>
      </c>
      <c r="D60" s="7">
        <v>7310.2254499943474</v>
      </c>
      <c r="E60" s="12">
        <f t="shared" si="2"/>
        <v>461.90482220218564</v>
      </c>
      <c r="F60" s="14">
        <f t="shared" si="3"/>
        <v>6.7447896689834114E-2</v>
      </c>
    </row>
    <row r="61" spans="1:6" x14ac:dyDescent="0.25">
      <c r="A61" s="4" t="s">
        <v>69</v>
      </c>
      <c r="B61" s="4" t="s">
        <v>73</v>
      </c>
      <c r="C61" s="5">
        <v>11202.23727578615</v>
      </c>
      <c r="D61" s="5">
        <v>12164.07534603336</v>
      </c>
      <c r="E61" s="11">
        <f t="shared" si="2"/>
        <v>961.83807024720954</v>
      </c>
      <c r="F61" s="13">
        <f t="shared" si="3"/>
        <v>8.5861247763983795E-2</v>
      </c>
    </row>
    <row r="62" spans="1:6" x14ac:dyDescent="0.25">
      <c r="A62" s="6" t="s">
        <v>74</v>
      </c>
      <c r="B62" s="6" t="s">
        <v>75</v>
      </c>
      <c r="C62" s="7">
        <v>2985.3675400565189</v>
      </c>
      <c r="D62" s="7">
        <v>3306.3765825754672</v>
      </c>
      <c r="E62" s="12">
        <f t="shared" si="2"/>
        <v>321.00904251894826</v>
      </c>
      <c r="F62" s="14">
        <f t="shared" si="3"/>
        <v>0.10752747801125717</v>
      </c>
    </row>
    <row r="63" spans="1:6" x14ac:dyDescent="0.25">
      <c r="A63" s="4" t="s">
        <v>74</v>
      </c>
      <c r="B63" s="4" t="s">
        <v>76</v>
      </c>
      <c r="C63" s="5">
        <v>1472.4458851629411</v>
      </c>
      <c r="D63" s="5">
        <v>1647.191741459995</v>
      </c>
      <c r="E63" s="11">
        <f t="shared" si="2"/>
        <v>174.74585629705393</v>
      </c>
      <c r="F63" s="13">
        <f t="shared" si="3"/>
        <v>0.1186772689291169</v>
      </c>
    </row>
    <row r="64" spans="1:6" x14ac:dyDescent="0.25">
      <c r="A64" s="6" t="s">
        <v>74</v>
      </c>
      <c r="B64" s="6" t="s">
        <v>77</v>
      </c>
      <c r="C64" s="7">
        <v>24830.895517183639</v>
      </c>
      <c r="D64" s="7">
        <v>26737.71453495296</v>
      </c>
      <c r="E64" s="12">
        <f t="shared" si="2"/>
        <v>1906.8190177693214</v>
      </c>
      <c r="F64" s="14">
        <f t="shared" si="3"/>
        <v>7.6792196900419968E-2</v>
      </c>
    </row>
    <row r="65" spans="1:6" x14ac:dyDescent="0.25">
      <c r="A65" s="4" t="s">
        <v>78</v>
      </c>
      <c r="B65" s="4" t="s">
        <v>79</v>
      </c>
      <c r="C65" s="5">
        <v>12517.0939318152</v>
      </c>
      <c r="D65" s="5">
        <v>13455.51297386539</v>
      </c>
      <c r="E65" s="11">
        <f t="shared" si="2"/>
        <v>938.41904205019091</v>
      </c>
      <c r="F65" s="13">
        <f t="shared" si="3"/>
        <v>7.497099943182288E-2</v>
      </c>
    </row>
    <row r="66" spans="1:6" x14ac:dyDescent="0.25">
      <c r="A66" s="6" t="s">
        <v>78</v>
      </c>
      <c r="B66" s="6" t="s">
        <v>80</v>
      </c>
      <c r="C66" s="7">
        <v>13246.90982371173</v>
      </c>
      <c r="D66" s="7">
        <v>14370.87372234025</v>
      </c>
      <c r="E66" s="12">
        <f t="shared" si="2"/>
        <v>1123.963898628519</v>
      </c>
      <c r="F66" s="14">
        <f t="shared" si="3"/>
        <v>8.4847252195877701E-2</v>
      </c>
    </row>
    <row r="67" spans="1:6" x14ac:dyDescent="0.25">
      <c r="A67" s="4" t="s">
        <v>78</v>
      </c>
      <c r="B67" s="4" t="s">
        <v>81</v>
      </c>
      <c r="C67" s="5">
        <v>6727.5036035510202</v>
      </c>
      <c r="D67" s="5">
        <v>7336.9900149324449</v>
      </c>
      <c r="E67" s="11">
        <f t="shared" si="2"/>
        <v>609.48641138142466</v>
      </c>
      <c r="F67" s="13">
        <f t="shared" si="3"/>
        <v>9.0596222209337149E-2</v>
      </c>
    </row>
    <row r="68" spans="1:6" x14ac:dyDescent="0.25">
      <c r="A68" s="6" t="s">
        <v>78</v>
      </c>
      <c r="B68" s="6" t="s">
        <v>82</v>
      </c>
      <c r="C68" s="7">
        <v>6352.5118300441209</v>
      </c>
      <c r="D68" s="7">
        <v>6968.1651179134351</v>
      </c>
      <c r="E68" s="12">
        <f t="shared" si="2"/>
        <v>615.65328786931423</v>
      </c>
      <c r="F68" s="14">
        <f t="shared" si="3"/>
        <v>9.691493764050782E-2</v>
      </c>
    </row>
    <row r="69" spans="1:6" x14ac:dyDescent="0.25">
      <c r="A69" s="4" t="s">
        <v>78</v>
      </c>
      <c r="B69" s="4" t="s">
        <v>83</v>
      </c>
      <c r="C69" s="5">
        <v>4990.3327783245304</v>
      </c>
      <c r="D69" s="5">
        <v>5471.6850828066463</v>
      </c>
      <c r="E69" s="11">
        <f t="shared" si="2"/>
        <v>481.35230448211587</v>
      </c>
      <c r="F69" s="13">
        <f t="shared" si="3"/>
        <v>9.6456955049744511E-2</v>
      </c>
    </row>
    <row r="70" spans="1:6" x14ac:dyDescent="0.25">
      <c r="A70" s="6" t="s">
        <v>78</v>
      </c>
      <c r="B70" s="6" t="s">
        <v>84</v>
      </c>
      <c r="C70" s="7">
        <v>5167.8639295437861</v>
      </c>
      <c r="D70" s="7">
        <v>5593.229621626534</v>
      </c>
      <c r="E70" s="12">
        <f t="shared" si="2"/>
        <v>425.36569208274796</v>
      </c>
      <c r="F70" s="14">
        <f t="shared" si="3"/>
        <v>8.2309770125913284E-2</v>
      </c>
    </row>
    <row r="71" spans="1:6" x14ac:dyDescent="0.25">
      <c r="A71" s="4" t="s">
        <v>78</v>
      </c>
      <c r="B71" s="4" t="s">
        <v>85</v>
      </c>
      <c r="C71" s="5">
        <v>12739.05482170094</v>
      </c>
      <c r="D71" s="5">
        <v>13791.132437545109</v>
      </c>
      <c r="E71" s="11">
        <f t="shared" ref="E71:E84" si="4">D71-C71</f>
        <v>1052.0776158441695</v>
      </c>
      <c r="F71" s="13">
        <f t="shared" ref="F71:F85" si="5">IFERROR(E71/C71,0)</f>
        <v>8.2586787683177135E-2</v>
      </c>
    </row>
    <row r="72" spans="1:6" x14ac:dyDescent="0.25">
      <c r="A72" s="6" t="s">
        <v>78</v>
      </c>
      <c r="B72" s="6" t="s">
        <v>86</v>
      </c>
      <c r="C72" s="7">
        <v>61498.236606781204</v>
      </c>
      <c r="D72" s="7">
        <v>62719.169005443859</v>
      </c>
      <c r="E72" s="12">
        <f t="shared" si="4"/>
        <v>1220.932398662655</v>
      </c>
      <c r="F72" s="14">
        <f t="shared" si="5"/>
        <v>1.9853128577804243E-2</v>
      </c>
    </row>
    <row r="73" spans="1:6" x14ac:dyDescent="0.25">
      <c r="A73" s="4" t="s">
        <v>87</v>
      </c>
      <c r="B73" s="4" t="s">
        <v>88</v>
      </c>
      <c r="C73" s="5">
        <v>6107.9583622205737</v>
      </c>
      <c r="D73" s="5">
        <v>6597.6567971292689</v>
      </c>
      <c r="E73" s="11">
        <f t="shared" si="4"/>
        <v>489.69843490869516</v>
      </c>
      <c r="F73" s="13">
        <f t="shared" si="5"/>
        <v>8.0173833197294958E-2</v>
      </c>
    </row>
    <row r="74" spans="1:6" x14ac:dyDescent="0.25">
      <c r="A74" s="6" t="s">
        <v>87</v>
      </c>
      <c r="B74" s="6" t="s">
        <v>89</v>
      </c>
      <c r="C74" s="7">
        <v>5592.3312936464727</v>
      </c>
      <c r="D74" s="7">
        <v>6080.8813176972862</v>
      </c>
      <c r="E74" s="12">
        <f t="shared" si="4"/>
        <v>488.55002405081359</v>
      </c>
      <c r="F74" s="14">
        <f t="shared" si="5"/>
        <v>8.7360708512720306E-2</v>
      </c>
    </row>
    <row r="75" spans="1:6" x14ac:dyDescent="0.25">
      <c r="A75" s="4" t="s">
        <v>87</v>
      </c>
      <c r="B75" s="4" t="s">
        <v>90</v>
      </c>
      <c r="C75" s="5">
        <v>11783.526689108599</v>
      </c>
      <c r="D75" s="5">
        <v>12670.98180935066</v>
      </c>
      <c r="E75" s="11">
        <f t="shared" si="4"/>
        <v>887.45512024206073</v>
      </c>
      <c r="F75" s="13">
        <f t="shared" si="5"/>
        <v>7.5313201527546669E-2</v>
      </c>
    </row>
    <row r="76" spans="1:6" x14ac:dyDescent="0.25">
      <c r="A76" s="6" t="s">
        <v>91</v>
      </c>
      <c r="B76" s="6" t="s">
        <v>92</v>
      </c>
      <c r="C76" s="7">
        <v>6468.2680102464237</v>
      </c>
      <c r="D76" s="7">
        <v>7003.9938270987914</v>
      </c>
      <c r="E76" s="12">
        <f t="shared" si="4"/>
        <v>535.72581685236764</v>
      </c>
      <c r="F76" s="14">
        <f t="shared" si="5"/>
        <v>8.2823688814953403E-2</v>
      </c>
    </row>
    <row r="77" spans="1:6" x14ac:dyDescent="0.25">
      <c r="A77" s="4" t="s">
        <v>91</v>
      </c>
      <c r="B77" s="4" t="s">
        <v>93</v>
      </c>
      <c r="C77" s="5">
        <v>7001.2393827564956</v>
      </c>
      <c r="D77" s="5">
        <v>7514.9523229743882</v>
      </c>
      <c r="E77" s="11">
        <f t="shared" si="4"/>
        <v>513.71294021789254</v>
      </c>
      <c r="F77" s="13">
        <f t="shared" si="5"/>
        <v>7.3374571577016393E-2</v>
      </c>
    </row>
    <row r="78" spans="1:6" x14ac:dyDescent="0.25">
      <c r="A78" s="6" t="s">
        <v>91</v>
      </c>
      <c r="B78" s="6" t="s">
        <v>94</v>
      </c>
      <c r="C78" s="7">
        <v>11274.62904666858</v>
      </c>
      <c r="D78" s="7">
        <v>12063.269857345549</v>
      </c>
      <c r="E78" s="12">
        <f t="shared" si="4"/>
        <v>788.64081067696861</v>
      </c>
      <c r="F78" s="14">
        <f t="shared" si="5"/>
        <v>6.9948271239131873E-2</v>
      </c>
    </row>
    <row r="79" spans="1:6" x14ac:dyDescent="0.25">
      <c r="A79" s="4" t="s">
        <v>91</v>
      </c>
      <c r="B79" s="4" t="s">
        <v>95</v>
      </c>
      <c r="C79" s="5">
        <v>13716.08418164497</v>
      </c>
      <c r="D79" s="5">
        <v>14706.67869952095</v>
      </c>
      <c r="E79" s="11">
        <f t="shared" si="4"/>
        <v>990.59451787597936</v>
      </c>
      <c r="F79" s="13">
        <f t="shared" si="5"/>
        <v>7.2221379276864228E-2</v>
      </c>
    </row>
    <row r="80" spans="1:6" x14ac:dyDescent="0.25">
      <c r="A80" s="6" t="s">
        <v>96</v>
      </c>
      <c r="B80" s="6" t="s">
        <v>97</v>
      </c>
      <c r="C80" s="7">
        <v>4320.1766951753052</v>
      </c>
      <c r="D80" s="7">
        <v>4724.363623750598</v>
      </c>
      <c r="E80" s="12">
        <f t="shared" si="4"/>
        <v>404.18692857529277</v>
      </c>
      <c r="F80" s="14">
        <f t="shared" si="5"/>
        <v>9.3557962346003443E-2</v>
      </c>
    </row>
    <row r="81" spans="1:6" x14ac:dyDescent="0.25">
      <c r="A81" s="4" t="s">
        <v>96</v>
      </c>
      <c r="B81" s="4" t="s">
        <v>98</v>
      </c>
      <c r="C81" s="5">
        <v>4889.3098476982377</v>
      </c>
      <c r="D81" s="5">
        <v>5247.9698585147144</v>
      </c>
      <c r="E81" s="11">
        <f t="shared" si="4"/>
        <v>358.66001081647664</v>
      </c>
      <c r="F81" s="13">
        <f t="shared" si="5"/>
        <v>7.3355958609439456E-2</v>
      </c>
    </row>
    <row r="82" spans="1:6" x14ac:dyDescent="0.25">
      <c r="A82" s="6" t="s">
        <v>96</v>
      </c>
      <c r="B82" s="6" t="s">
        <v>99</v>
      </c>
      <c r="C82" s="7">
        <v>3549.6681764216551</v>
      </c>
      <c r="D82" s="7">
        <v>3861.1297958498722</v>
      </c>
      <c r="E82" s="12">
        <f t="shared" si="4"/>
        <v>311.46161942821709</v>
      </c>
      <c r="F82" s="14">
        <f t="shared" si="5"/>
        <v>8.7743868989521981E-2</v>
      </c>
    </row>
    <row r="83" spans="1:6" x14ac:dyDescent="0.25">
      <c r="A83" s="4" t="s">
        <v>96</v>
      </c>
      <c r="B83" s="4" t="s">
        <v>100</v>
      </c>
      <c r="C83" s="5">
        <v>9253.8595527054567</v>
      </c>
      <c r="D83" s="5">
        <v>10073.11455702423</v>
      </c>
      <c r="E83" s="11">
        <f t="shared" si="4"/>
        <v>819.25500431877299</v>
      </c>
      <c r="F83" s="13">
        <f t="shared" si="5"/>
        <v>8.8531169038464141E-2</v>
      </c>
    </row>
    <row r="84" spans="1:6" x14ac:dyDescent="0.25">
      <c r="A84" s="6" t="s">
        <v>96</v>
      </c>
      <c r="B84" s="6" t="s">
        <v>101</v>
      </c>
      <c r="C84" s="7">
        <v>9529.0319543411933</v>
      </c>
      <c r="D84" s="7">
        <v>10300.98564556909</v>
      </c>
      <c r="E84" s="12">
        <f t="shared" si="4"/>
        <v>771.95369122789634</v>
      </c>
      <c r="F84" s="14">
        <f t="shared" si="5"/>
        <v>8.1010714931668712E-2</v>
      </c>
    </row>
    <row r="85" spans="1:6" x14ac:dyDescent="0.25">
      <c r="A85" s="8"/>
      <c r="B85" s="8" t="s">
        <v>102</v>
      </c>
      <c r="C85" s="9">
        <f>SUM(C7:C84)</f>
        <v>1034118.9675400662</v>
      </c>
      <c r="D85" s="9">
        <f>SUM(D7:D84)</f>
        <v>1116848.52</v>
      </c>
      <c r="E85" s="9">
        <f>SUM(E7:E84)</f>
        <v>82729.552459933402</v>
      </c>
      <c r="F85" s="10">
        <f t="shared" si="5"/>
        <v>8.0000033900091971E-2</v>
      </c>
    </row>
  </sheetData>
  <autoFilter ref="A6:F84" xr:uid="{00000000-0009-0000-0000-000001000000}"/>
  <mergeCells count="2">
    <mergeCell ref="A2:F3"/>
    <mergeCell ref="A1:F1"/>
  </mergeCells>
  <pageMargins left="0.75" right="0.75" top="1" bottom="1" header="0.5" footer="0.5"/>
  <pageSetup fitToHeight="0" orientation="portrait"/>
  <headerFooter>
    <oddFooter>&amp;CLehekülg 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479CD319D7BE4699FE88EEFEEE7C57" ma:contentTypeVersion="21" ma:contentTypeDescription="Loo uus dokument" ma:contentTypeScope="" ma:versionID="c2ac0f5701bcfaef9918efea77f862b2">
  <xsd:schema xmlns:xsd="http://www.w3.org/2001/XMLSchema" xmlns:xs="http://www.w3.org/2001/XMLSchema" xmlns:p="http://schemas.microsoft.com/office/2006/metadata/properties" xmlns:ns2="0d81c65f-5842-43c9-a691-e445a40616d7" xmlns:ns3="51e387ab-2cf3-47c1-961d-d9fa51046f5a" targetNamespace="http://schemas.microsoft.com/office/2006/metadata/properties" ma:root="true" ma:fieldsID="cdfbf8584c7df0eaf5f503546c5d6a8b" ns2:_="" ns3:_="">
    <xsd:import namespace="0d81c65f-5842-43c9-a691-e445a40616d7"/>
    <xsd:import namespace="51e387ab-2cf3-47c1-961d-d9fa51046f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81c65f-5842-43c9-a691-e445a4061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Pildisildid" ma:readOnly="false" ma:fieldId="{5cf76f15-5ced-4ddc-b409-7134ff3c332f}" ma:taxonomyMulti="true" ma:sspId="2765f91d-7ede-454c-a68b-1b422a717c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e387ab-2cf3-47c1-961d-d9fa51046f5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d4b029d-fafb-4083-b8c9-6fb998ff47d5}" ma:internalName="TaxCatchAll" ma:showField="CatchAllData" ma:web="51e387ab-2cf3-47c1-961d-d9fa51046f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81c65f-5842-43c9-a691-e445a40616d7">
      <Terms xmlns="http://schemas.microsoft.com/office/infopath/2007/PartnerControls"/>
    </lcf76f155ced4ddcb4097134ff3c332f>
    <TaxCatchAll xmlns="51e387ab-2cf3-47c1-961d-d9fa51046f5a" xsi:nil="true"/>
  </documentManagement>
</p:properties>
</file>

<file path=customXml/itemProps1.xml><?xml version="1.0" encoding="utf-8"?>
<ds:datastoreItem xmlns:ds="http://schemas.openxmlformats.org/officeDocument/2006/customXml" ds:itemID="{04A1CF55-16FD-433C-869A-128719F6BD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81c65f-5842-43c9-a691-e445a40616d7"/>
    <ds:schemaRef ds:uri="51e387ab-2cf3-47c1-961d-d9fa51046f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27DD86-83EC-4446-A506-C175F21463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2322C0-B8FC-4107-9FEB-929C5A00C443}">
  <ds:schemaRefs>
    <ds:schemaRef ds:uri="http://schemas.microsoft.com/office/2006/metadata/properties"/>
    <ds:schemaRef ds:uri="http://schemas.microsoft.com/office/infopath/2007/PartnerControls"/>
    <ds:schemaRef ds:uri="0d81c65f-5842-43c9-a691-e445a40616d7"/>
    <ds:schemaRef ds:uri="51e387ab-2cf3-47c1-961d-d9fa51046f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2</vt:i4>
      </vt:variant>
      <vt:variant>
        <vt:lpstr>Nimega vahemikud</vt:lpstr>
      </vt:variant>
      <vt:variant>
        <vt:i4>2</vt:i4>
      </vt:variant>
    </vt:vector>
  </HeadingPairs>
  <TitlesOfParts>
    <vt:vector size="4" baseType="lpstr">
      <vt:lpstr>Lisa 1 Variant I</vt:lpstr>
      <vt:lpstr>Lisa 1 Variant II</vt:lpstr>
      <vt:lpstr>'Lisa 1 Variant I'!Prinditiitlid</vt:lpstr>
      <vt:lpstr>'Lisa 1 Variant II'!Prinditiitlid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Piret Zahkna - ELVL</dc:creator>
  <cp:keywords/>
  <dc:description/>
  <cp:lastModifiedBy>Piret Zahkna - ELVL</cp:lastModifiedBy>
  <cp:revision/>
  <dcterms:created xsi:type="dcterms:W3CDTF">2026-09-01T09:36:55Z</dcterms:created>
  <dcterms:modified xsi:type="dcterms:W3CDTF">2026-09-01T12:36:25Z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0x01010042479CD319D7BE4699FE88EEFEEE7C57</vt:lpwstr>
  </property>
  <property fmtid="{D5CDD505-2E9C-101B-9397-08002B2CF9AE}" pid="3" name="MediaServiceImageTags">
    <vt:lpwstr/>
  </property>
</Properties>
</file>